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oa-data-repository\ITO\WADAS\AARS\Shirley\2015\Region 1\email-July 28, 2016\Mapandan_Pang1_aar2015\final\"/>
    </mc:Choice>
  </mc:AlternateContent>
  <bookViews>
    <workbookView xWindow="120" yWindow="30" windowWidth="14180" windowHeight="5330"/>
  </bookViews>
  <sheets>
    <sheet name="Annex A.1" sheetId="5" r:id="rId1"/>
    <sheet name="Annex A.2" sheetId="6" r:id="rId2"/>
    <sheet name="Annex B" sheetId="7" state="hidden" r:id="rId3"/>
    <sheet name="Annex B.1" sheetId="8" r:id="rId4"/>
    <sheet name="Annex B.2" sheetId="9" r:id="rId5"/>
  </sheets>
  <definedNames>
    <definedName name="_xlnm.Print_Area" localSheetId="0">'Annex A.1'!$A$1:$J$92</definedName>
    <definedName name="_xlnm.Print_Area" localSheetId="1">'Annex A.2'!$A$1:$J$24</definedName>
    <definedName name="_xlnm.Print_Area" localSheetId="2">'Annex B'!$A$1:$H$38</definedName>
    <definedName name="_xlnm.Print_Area" localSheetId="3">'Annex B.1'!$A$1:$H$38</definedName>
    <definedName name="_xlnm.Print_Area" localSheetId="4">'Annex B.2'!$A$1:$H$39</definedName>
  </definedNames>
  <calcPr calcId="152511"/>
</workbook>
</file>

<file path=xl/calcChain.xml><?xml version="1.0" encoding="utf-8"?>
<calcChain xmlns="http://schemas.openxmlformats.org/spreadsheetml/2006/main">
  <c r="J91" i="5" l="1"/>
  <c r="J90" i="5"/>
  <c r="J82" i="5" s="1"/>
  <c r="J89" i="5"/>
  <c r="J88" i="5"/>
  <c r="H85" i="5"/>
  <c r="F85" i="5"/>
  <c r="D85" i="5"/>
  <c r="J83" i="5"/>
  <c r="H83" i="5"/>
  <c r="F83" i="5"/>
  <c r="D83" i="5"/>
  <c r="H82" i="5"/>
  <c r="F82" i="5"/>
  <c r="D82" i="5"/>
  <c r="J81" i="5"/>
  <c r="H81" i="5"/>
  <c r="H78" i="5" s="1"/>
  <c r="F81" i="5"/>
  <c r="D81" i="5"/>
  <c r="H80" i="5"/>
  <c r="F80" i="5"/>
  <c r="D80" i="5"/>
  <c r="F78" i="5"/>
  <c r="D78" i="5"/>
  <c r="J85" i="5" l="1"/>
  <c r="J80" i="5"/>
  <c r="J78" i="5" s="1"/>
  <c r="D37" i="7"/>
  <c r="H36" i="7"/>
  <c r="H26" i="7"/>
  <c r="H27" i="7"/>
  <c r="H28" i="7"/>
  <c r="H29" i="7"/>
  <c r="H30" i="7"/>
  <c r="H31" i="7"/>
  <c r="H32" i="7"/>
  <c r="H33" i="7"/>
  <c r="H34" i="7"/>
  <c r="H35" i="7"/>
  <c r="H25" i="7"/>
  <c r="H19" i="7"/>
  <c r="H20" i="7"/>
  <c r="H21" i="7"/>
  <c r="H22" i="7"/>
  <c r="H23" i="7"/>
  <c r="H18" i="7"/>
  <c r="F36" i="7"/>
  <c r="D36" i="7"/>
  <c r="F15" i="7"/>
  <c r="F37" i="7" s="1"/>
  <c r="D15" i="7"/>
  <c r="H13" i="7"/>
  <c r="H12" i="7"/>
  <c r="H11" i="7"/>
  <c r="H15" i="7" s="1"/>
  <c r="H37" i="7" s="1"/>
  <c r="H14" i="7"/>
  <c r="H15" i="6"/>
  <c r="F15" i="6"/>
  <c r="D15" i="6"/>
  <c r="J18" i="6"/>
  <c r="J17" i="6"/>
  <c r="J15" i="6" s="1"/>
  <c r="J23" i="6"/>
  <c r="J22" i="6"/>
  <c r="H19" i="5"/>
  <c r="H18" i="5"/>
  <c r="H17" i="5"/>
  <c r="H16" i="5"/>
  <c r="F19" i="5"/>
  <c r="J19" i="5" s="1"/>
  <c r="F18" i="5"/>
  <c r="J18" i="5" s="1"/>
  <c r="F17" i="5"/>
  <c r="J17" i="5" s="1"/>
  <c r="F16" i="5"/>
  <c r="J16" i="5" s="1"/>
  <c r="D19" i="5"/>
  <c r="D18" i="5"/>
  <c r="D17" i="5"/>
  <c r="D16" i="5"/>
  <c r="J50" i="5"/>
  <c r="J49" i="5"/>
  <c r="J48" i="5"/>
  <c r="J41" i="5"/>
  <c r="J40" i="5"/>
  <c r="J30" i="5"/>
  <c r="H33" i="5"/>
  <c r="F33" i="5"/>
  <c r="D33" i="5"/>
  <c r="J36" i="5"/>
  <c r="J35" i="5"/>
  <c r="J25" i="5"/>
  <c r="J24" i="5"/>
  <c r="J23" i="5"/>
  <c r="J33" i="5" l="1"/>
  <c r="H20" i="6"/>
  <c r="F20" i="6"/>
  <c r="D20" i="6"/>
  <c r="H45" i="5"/>
  <c r="F45" i="5"/>
  <c r="D45" i="5"/>
  <c r="J38" i="5"/>
  <c r="H38" i="5"/>
  <c r="F38" i="5"/>
  <c r="D38" i="5"/>
  <c r="H28" i="5"/>
  <c r="F28" i="5"/>
  <c r="D28" i="5"/>
  <c r="J21" i="5"/>
  <c r="H21" i="5"/>
  <c r="F21" i="5"/>
  <c r="D21" i="5"/>
  <c r="J45" i="5" l="1"/>
  <c r="F14" i="5"/>
  <c r="J14" i="5"/>
  <c r="D14" i="5"/>
  <c r="H14" i="5"/>
  <c r="J28" i="5"/>
  <c r="J20" i="6"/>
</calcChain>
</file>

<file path=xl/sharedStrings.xml><?xml version="1.0" encoding="utf-8"?>
<sst xmlns="http://schemas.openxmlformats.org/spreadsheetml/2006/main" count="172" uniqueCount="83">
  <si>
    <t>STATEMENT OF APPROPRIATIONS, ALLOTMENTS, OBLIGATIONS AND BALANCES</t>
  </si>
  <si>
    <t>( Current Legislative Appropriation)</t>
  </si>
  <si>
    <t>CODE</t>
  </si>
  <si>
    <t>FUNCTION/PROGRAM</t>
  </si>
  <si>
    <t>APPROPRIATIONS</t>
  </si>
  <si>
    <t>ALLOTMENTS</t>
  </si>
  <si>
    <t>OBLIGATIONS</t>
  </si>
  <si>
    <t>BALANCES OF</t>
  </si>
  <si>
    <t>PROJECT/ACTIVITY</t>
  </si>
  <si>
    <t>GRAND TOTAL</t>
  </si>
  <si>
    <t>P</t>
  </si>
  <si>
    <t xml:space="preserve">    PS</t>
  </si>
  <si>
    <t xml:space="preserve">    MOOE </t>
  </si>
  <si>
    <t xml:space="preserve">    CO</t>
  </si>
  <si>
    <t xml:space="preserve">    FE</t>
  </si>
  <si>
    <t>General Public Services</t>
  </si>
  <si>
    <t>Health Services</t>
  </si>
  <si>
    <t>Social Welfare Services</t>
  </si>
  <si>
    <t>Annex A.1</t>
  </si>
  <si>
    <t>Annex A.2</t>
  </si>
  <si>
    <t>As of December 31, 2015</t>
  </si>
  <si>
    <r>
      <t xml:space="preserve">Fund: </t>
    </r>
    <r>
      <rPr>
        <b/>
        <sz val="10"/>
        <rFont val="Times New Roman"/>
        <family val="1"/>
      </rPr>
      <t>GENERAL FUND 101</t>
    </r>
  </si>
  <si>
    <t>Total Current Year Appropriations</t>
  </si>
  <si>
    <t>Economic Services</t>
  </si>
  <si>
    <t>Special Purpose Appropriations</t>
  </si>
  <si>
    <t>I</t>
  </si>
  <si>
    <t>Current Year Appropriations</t>
  </si>
  <si>
    <t>( Current Legislative Appropriations)</t>
  </si>
  <si>
    <t>Special Purpose  Appropriations</t>
  </si>
  <si>
    <t>II</t>
  </si>
  <si>
    <t>Continuing Appropriations</t>
  </si>
  <si>
    <r>
      <t xml:space="preserve">Fund: </t>
    </r>
    <r>
      <rPr>
        <b/>
        <sz val="11"/>
        <rFont val="Times New Roman"/>
        <family val="1"/>
      </rPr>
      <t>GENERAL FUND 101</t>
    </r>
  </si>
  <si>
    <t>Municipality of Mapandan, Pangasinan</t>
  </si>
  <si>
    <t>Province of Pangasinan</t>
  </si>
  <si>
    <t>REPORTS OF REVENUE AND RECEIPTS</t>
  </si>
  <si>
    <t>Revenue Sources</t>
  </si>
  <si>
    <t>Account Code</t>
  </si>
  <si>
    <t>Budget Estimates</t>
  </si>
  <si>
    <t>Actual Collection</t>
  </si>
  <si>
    <t>Balance (over) Under Estimates</t>
  </si>
  <si>
    <t>I. TAX REVENUE</t>
  </si>
  <si>
    <t>Local Taxes</t>
  </si>
  <si>
    <t>Real Property Tax</t>
  </si>
  <si>
    <t>Business Tax</t>
  </si>
  <si>
    <t>Community Tax</t>
  </si>
  <si>
    <t>Fines Pen. - Mun. License</t>
  </si>
  <si>
    <t>Total Local Taxes</t>
  </si>
  <si>
    <t>II. General Income Accounts</t>
  </si>
  <si>
    <t>Service Income</t>
  </si>
  <si>
    <t>Weights and Measures</t>
  </si>
  <si>
    <t>Motor Vehicles Users Change</t>
  </si>
  <si>
    <t>Permits and Fees</t>
  </si>
  <si>
    <t>Registration Fees</t>
  </si>
  <si>
    <t>Clearance and Certification Fees</t>
  </si>
  <si>
    <t>Other Service Income</t>
  </si>
  <si>
    <t>Business Income</t>
  </si>
  <si>
    <t>Income from Cemetery Operations</t>
  </si>
  <si>
    <t>Income from Markets</t>
  </si>
  <si>
    <t>Income from Slaughter Fee</t>
  </si>
  <si>
    <t>Fine &amp; Penalties-Business Income</t>
  </si>
  <si>
    <t>Garbage Fee</t>
  </si>
  <si>
    <t>Interest Income</t>
  </si>
  <si>
    <t>Other Income</t>
  </si>
  <si>
    <t>Miscellaneous Fees</t>
  </si>
  <si>
    <t>Other Fines and Penalties</t>
  </si>
  <si>
    <t>Internal Revenue Allotment</t>
  </si>
  <si>
    <t>Share from PCSO/Lotto</t>
  </si>
  <si>
    <t>Total General Income</t>
  </si>
  <si>
    <t>Total Income</t>
  </si>
  <si>
    <t>Annex B</t>
  </si>
  <si>
    <t>MUNICIPALITY OF MAPANDAN, PANGASINAN</t>
  </si>
  <si>
    <t>(Current Legislative Appropriation)</t>
  </si>
  <si>
    <t>FUNCTION/PROGRAM/PROJECT</t>
  </si>
  <si>
    <t xml:space="preserve">BALANCES OF ALLOTMENTS </t>
  </si>
  <si>
    <t>CURRENT YEAR APPROPRIATIONS</t>
  </si>
  <si>
    <t>TOTAL CURRENT YEAR APPROPRIATIONS</t>
  </si>
  <si>
    <t>PS</t>
  </si>
  <si>
    <t>MOOE</t>
  </si>
  <si>
    <t>CO</t>
  </si>
  <si>
    <t>FE</t>
  </si>
  <si>
    <t>EDUC., CULTURE, SPORTS &amp; MANPOWER</t>
  </si>
  <si>
    <t>DEVELOPMENT</t>
  </si>
  <si>
    <r>
      <t xml:space="preserve">Fund: </t>
    </r>
    <r>
      <rPr>
        <b/>
        <sz val="10"/>
        <color theme="1"/>
        <rFont val="Times New Roman"/>
        <family val="1"/>
      </rPr>
      <t>SPECIAL EDUCATION FUND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</si>
</sst>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4" fontId="1" fillId="2" borderId="1" xfId="0" applyNumberFormat="1" applyFont="1" applyFill="1" applyBorder="1"/>
    <xf numFmtId="4" fontId="1" fillId="2" borderId="0" xfId="0" applyNumberFormat="1" applyFont="1" applyFill="1" applyBorder="1"/>
    <xf numFmtId="0" fontId="1" fillId="0" borderId="0" xfId="0" applyFont="1" applyBorder="1"/>
    <xf numFmtId="0" fontId="3" fillId="0" borderId="0" xfId="0" applyFont="1" applyBorder="1"/>
    <xf numFmtId="4" fontId="3" fillId="0" borderId="0" xfId="0" applyNumberFormat="1" applyFont="1" applyBorder="1"/>
    <xf numFmtId="0" fontId="3" fillId="2" borderId="0" xfId="0" applyFont="1" applyFill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4" fontId="1" fillId="0" borderId="1" xfId="0" applyNumberFormat="1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4" fontId="4" fillId="0" borderId="2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4" fontId="4" fillId="0" borderId="1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4" fontId="10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" fontId="2" fillId="0" borderId="0" xfId="1" applyNumberFormat="1" applyFont="1" applyBorder="1"/>
    <xf numFmtId="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" fontId="12" fillId="0" borderId="0" xfId="0" applyNumberFormat="1" applyFont="1" applyBorder="1"/>
    <xf numFmtId="0" fontId="2" fillId="0" borderId="0" xfId="0" applyFont="1" applyAlignment="1">
      <alignment horizontal="center"/>
    </xf>
    <xf numFmtId="4" fontId="2" fillId="0" borderId="0" xfId="1" applyNumberFormat="1" applyFont="1"/>
    <xf numFmtId="4" fontId="12" fillId="0" borderId="1" xfId="1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876299</xdr:colOff>
      <xdr:row>37</xdr:row>
      <xdr:rowOff>0</xdr:rowOff>
    </xdr:to>
    <xdr:pic>
      <xdr:nvPicPr>
        <xdr:cNvPr id="2" name="Picture 1" descr="9903F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38" r="5539" b="2147"/>
        <a:stretch>
          <a:fillRect/>
        </a:stretch>
      </xdr:blipFill>
      <xdr:spPr bwMode="auto">
        <a:xfrm>
          <a:off x="0" y="0"/>
          <a:ext cx="5934074" cy="740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7</xdr:col>
      <xdr:colOff>962025</xdr:colOff>
      <xdr:row>37</xdr:row>
      <xdr:rowOff>85726</xdr:rowOff>
    </xdr:to>
    <xdr:pic>
      <xdr:nvPicPr>
        <xdr:cNvPr id="2" name="Picture 1" descr="F9BAD1B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"/>
        <a:stretch>
          <a:fillRect/>
        </a:stretch>
      </xdr:blipFill>
      <xdr:spPr bwMode="auto">
        <a:xfrm>
          <a:off x="0" y="1"/>
          <a:ext cx="6019800" cy="748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Normal="100" workbookViewId="0">
      <selection activeCell="B1" sqref="B1"/>
    </sheetView>
  </sheetViews>
  <sheetFormatPr defaultColWidth="9.1796875" defaultRowHeight="13" x14ac:dyDescent="0.3"/>
  <cols>
    <col min="1" max="1" width="6.1796875" style="2" bestFit="1" customWidth="1"/>
    <col min="2" max="2" width="20.26953125" style="2" customWidth="1"/>
    <col min="3" max="3" width="2.26953125" style="2" bestFit="1" customWidth="1"/>
    <col min="4" max="4" width="18.81640625" style="2" customWidth="1"/>
    <col min="5" max="5" width="2.26953125" style="65" bestFit="1" customWidth="1"/>
    <col min="6" max="6" width="13.1796875" style="2" bestFit="1" customWidth="1"/>
    <col min="7" max="7" width="2.26953125" style="65" bestFit="1" customWidth="1"/>
    <col min="8" max="8" width="13.1796875" style="2" bestFit="1" customWidth="1"/>
    <col min="9" max="9" width="2.26953125" style="65" bestFit="1" customWidth="1"/>
    <col min="10" max="10" width="13.54296875" style="2" bestFit="1" customWidth="1"/>
    <col min="11" max="16384" width="9.1796875" style="2"/>
  </cols>
  <sheetData>
    <row r="1" spans="1:10" x14ac:dyDescent="0.3">
      <c r="A1" s="1"/>
      <c r="H1" s="1"/>
      <c r="J1" s="3" t="s">
        <v>18</v>
      </c>
    </row>
    <row r="2" spans="1:10" x14ac:dyDescent="0.3">
      <c r="A2" s="1"/>
    </row>
    <row r="3" spans="1:10" ht="14" x14ac:dyDescent="0.3">
      <c r="A3" s="89" t="s">
        <v>32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x14ac:dyDescent="0.3">
      <c r="A4" s="90" t="s">
        <v>0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x14ac:dyDescent="0.3">
      <c r="A5" s="91" t="s">
        <v>1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x14ac:dyDescent="0.3">
      <c r="A6" s="91" t="s">
        <v>21</v>
      </c>
      <c r="B6" s="91"/>
      <c r="C6" s="91"/>
      <c r="D6" s="91"/>
      <c r="E6" s="91"/>
      <c r="F6" s="91"/>
      <c r="G6" s="91"/>
      <c r="H6" s="91"/>
      <c r="I6" s="91"/>
      <c r="J6" s="91"/>
    </row>
    <row r="7" spans="1:10" x14ac:dyDescent="0.3">
      <c r="A7" s="92" t="s">
        <v>20</v>
      </c>
      <c r="B7" s="92"/>
      <c r="C7" s="92"/>
      <c r="D7" s="92"/>
      <c r="E7" s="92"/>
      <c r="F7" s="92"/>
      <c r="G7" s="92"/>
      <c r="H7" s="92"/>
      <c r="I7" s="92"/>
      <c r="J7" s="92"/>
    </row>
    <row r="8" spans="1:10" x14ac:dyDescent="0.3">
      <c r="A8" s="4"/>
      <c r="B8" s="5"/>
      <c r="C8" s="5"/>
      <c r="D8" s="5"/>
      <c r="E8" s="63"/>
      <c r="F8" s="5"/>
      <c r="G8" s="63"/>
      <c r="H8" s="5"/>
      <c r="I8" s="15"/>
      <c r="J8" s="15"/>
    </row>
    <row r="9" spans="1:10" ht="15" customHeight="1" x14ac:dyDescent="0.3">
      <c r="A9" s="93" t="s">
        <v>2</v>
      </c>
      <c r="B9" s="16" t="s">
        <v>3</v>
      </c>
      <c r="C9" s="17"/>
      <c r="D9" s="88" t="s">
        <v>4</v>
      </c>
      <c r="E9" s="93" t="s">
        <v>5</v>
      </c>
      <c r="F9" s="93"/>
      <c r="G9" s="93" t="s">
        <v>6</v>
      </c>
      <c r="H9" s="93"/>
      <c r="I9" s="15"/>
      <c r="J9" s="15" t="s">
        <v>7</v>
      </c>
    </row>
    <row r="10" spans="1:10" ht="19.5" customHeight="1" x14ac:dyDescent="0.3">
      <c r="A10" s="93"/>
      <c r="B10" s="16" t="s">
        <v>8</v>
      </c>
      <c r="C10" s="17"/>
      <c r="D10" s="88"/>
      <c r="E10" s="93"/>
      <c r="F10" s="93"/>
      <c r="G10" s="93"/>
      <c r="H10" s="93"/>
      <c r="I10" s="15"/>
      <c r="J10" s="17" t="s">
        <v>5</v>
      </c>
    </row>
    <row r="11" spans="1:10" ht="19.5" customHeight="1" x14ac:dyDescent="0.3">
      <c r="A11" s="23"/>
      <c r="B11" s="24"/>
      <c r="C11" s="17"/>
      <c r="D11" s="24"/>
      <c r="E11" s="64"/>
      <c r="F11" s="23"/>
      <c r="G11" s="64"/>
      <c r="H11" s="23"/>
      <c r="I11" s="15"/>
      <c r="J11" s="23"/>
    </row>
    <row r="12" spans="1:10" ht="14" x14ac:dyDescent="0.3">
      <c r="A12" s="6" t="s">
        <v>25</v>
      </c>
      <c r="B12" s="25" t="s">
        <v>26</v>
      </c>
      <c r="C12" s="6"/>
      <c r="D12" s="6"/>
      <c r="E12" s="64"/>
      <c r="F12" s="6"/>
      <c r="G12" s="64"/>
      <c r="H12" s="6"/>
      <c r="I12" s="4"/>
      <c r="J12" s="4"/>
    </row>
    <row r="13" spans="1:10" x14ac:dyDescent="0.3">
      <c r="A13" s="6"/>
      <c r="B13" s="16"/>
      <c r="C13" s="6"/>
      <c r="D13" s="6"/>
      <c r="E13" s="64"/>
      <c r="F13" s="6"/>
      <c r="G13" s="64"/>
      <c r="H13" s="6"/>
      <c r="I13" s="4"/>
      <c r="J13" s="4"/>
    </row>
    <row r="14" spans="1:10" ht="26" x14ac:dyDescent="0.3">
      <c r="A14" s="7"/>
      <c r="B14" s="18" t="s">
        <v>22</v>
      </c>
      <c r="C14" s="8" t="s">
        <v>10</v>
      </c>
      <c r="D14" s="9">
        <f>D16+D17+D18+D19</f>
        <v>77969532.539999992</v>
      </c>
      <c r="E14" s="10" t="s">
        <v>10</v>
      </c>
      <c r="F14" s="9">
        <f>F16+F17+F18+F19</f>
        <v>77969532.539999992</v>
      </c>
      <c r="G14" s="8" t="s">
        <v>10</v>
      </c>
      <c r="H14" s="9">
        <f>H16+H17+H18+H19</f>
        <v>72822584.88000001</v>
      </c>
      <c r="I14" s="8" t="s">
        <v>10</v>
      </c>
      <c r="J14" s="9">
        <f>J16+J17+J18+J19</f>
        <v>5146947.6599999955</v>
      </c>
    </row>
    <row r="15" spans="1:10" x14ac:dyDescent="0.3">
      <c r="A15" s="11"/>
      <c r="B15" s="19"/>
      <c r="C15" s="12"/>
      <c r="D15" s="12"/>
      <c r="E15" s="12"/>
      <c r="F15" s="13"/>
      <c r="G15" s="12"/>
      <c r="H15" s="13"/>
      <c r="I15" s="12"/>
      <c r="J15" s="13"/>
    </row>
    <row r="16" spans="1:10" x14ac:dyDescent="0.3">
      <c r="A16" s="11"/>
      <c r="B16" s="19" t="s">
        <v>11</v>
      </c>
      <c r="C16" s="12"/>
      <c r="D16" s="13">
        <f>D23+D30+D35+D40</f>
        <v>33265101.460000001</v>
      </c>
      <c r="E16" s="12"/>
      <c r="F16" s="13">
        <f>F23+F30+F35+F40</f>
        <v>33265101.460000001</v>
      </c>
      <c r="G16" s="12"/>
      <c r="H16" s="13">
        <f>H23+H30+H35+H40</f>
        <v>33175795.68</v>
      </c>
      <c r="I16" s="12"/>
      <c r="J16" s="13">
        <f>F16-H16</f>
        <v>89305.780000001192</v>
      </c>
    </row>
    <row r="17" spans="1:10" x14ac:dyDescent="0.3">
      <c r="A17" s="11"/>
      <c r="B17" s="19" t="s">
        <v>12</v>
      </c>
      <c r="C17" s="12"/>
      <c r="D17" s="13">
        <f>D24+D31+D36+D41+D48</f>
        <v>31827409.449999999</v>
      </c>
      <c r="E17" s="12"/>
      <c r="F17" s="13">
        <f>F24+F31+F36+F41+F48</f>
        <v>31827409.449999999</v>
      </c>
      <c r="G17" s="12"/>
      <c r="H17" s="13">
        <f>H24+H31+H36+H41+H48</f>
        <v>29891681.800000004</v>
      </c>
      <c r="I17" s="12"/>
      <c r="J17" s="13">
        <f t="shared" ref="J17:J19" si="0">F17-H17</f>
        <v>1935727.6499999948</v>
      </c>
    </row>
    <row r="18" spans="1:10" x14ac:dyDescent="0.3">
      <c r="A18" s="11"/>
      <c r="B18" s="19" t="s">
        <v>13</v>
      </c>
      <c r="C18" s="12"/>
      <c r="D18" s="13">
        <f>D25+D49</f>
        <v>7369467.9500000002</v>
      </c>
      <c r="E18" s="12"/>
      <c r="F18" s="13">
        <f>F25+F49</f>
        <v>7369467.9500000002</v>
      </c>
      <c r="G18" s="12"/>
      <c r="H18" s="13">
        <f>H25+H49</f>
        <v>4446113.53</v>
      </c>
      <c r="I18" s="12"/>
      <c r="J18" s="13">
        <f t="shared" si="0"/>
        <v>2923354.42</v>
      </c>
    </row>
    <row r="19" spans="1:10" x14ac:dyDescent="0.3">
      <c r="A19" s="11"/>
      <c r="B19" s="19" t="s">
        <v>14</v>
      </c>
      <c r="C19" s="12"/>
      <c r="D19" s="13">
        <f>D50</f>
        <v>5507553.6799999997</v>
      </c>
      <c r="E19" s="12"/>
      <c r="F19" s="13">
        <f>F50</f>
        <v>5507553.6799999997</v>
      </c>
      <c r="G19" s="12"/>
      <c r="H19" s="13">
        <f>H50</f>
        <v>5308993.87</v>
      </c>
      <c r="I19" s="12"/>
      <c r="J19" s="13">
        <f t="shared" si="0"/>
        <v>198559.80999999959</v>
      </c>
    </row>
    <row r="20" spans="1:10" x14ac:dyDescent="0.3">
      <c r="A20" s="11"/>
      <c r="B20" s="19"/>
      <c r="C20" s="12"/>
      <c r="D20" s="13"/>
      <c r="E20" s="13"/>
      <c r="F20" s="13"/>
      <c r="G20" s="12"/>
      <c r="H20" s="13"/>
      <c r="I20" s="12"/>
      <c r="J20" s="13"/>
    </row>
    <row r="21" spans="1:10" x14ac:dyDescent="0.3">
      <c r="A21" s="8">
        <v>1000</v>
      </c>
      <c r="B21" s="20" t="s">
        <v>15</v>
      </c>
      <c r="C21" s="8" t="s">
        <v>10</v>
      </c>
      <c r="D21" s="9">
        <f>D23+D24+D25</f>
        <v>36414623.230000004</v>
      </c>
      <c r="E21" s="8" t="s">
        <v>10</v>
      </c>
      <c r="F21" s="9">
        <f>F23+F24+F25</f>
        <v>36414623.230000004</v>
      </c>
      <c r="G21" s="8" t="s">
        <v>10</v>
      </c>
      <c r="H21" s="9">
        <f>H23+H24+H25</f>
        <v>35241083.93</v>
      </c>
      <c r="I21" s="8" t="s">
        <v>10</v>
      </c>
      <c r="J21" s="9">
        <f>J23+J24+J25</f>
        <v>1173539.3000000003</v>
      </c>
    </row>
    <row r="22" spans="1:10" x14ac:dyDescent="0.3">
      <c r="A22" s="11"/>
      <c r="B22" s="19"/>
      <c r="C22" s="12"/>
      <c r="D22" s="13"/>
      <c r="E22" s="12"/>
      <c r="F22" s="13"/>
      <c r="G22" s="12"/>
      <c r="H22" s="13"/>
      <c r="I22" s="12"/>
      <c r="J22" s="13"/>
    </row>
    <row r="23" spans="1:10" x14ac:dyDescent="0.3">
      <c r="A23" s="11"/>
      <c r="B23" s="19" t="s">
        <v>11</v>
      </c>
      <c r="C23" s="12"/>
      <c r="D23" s="13">
        <v>21514886.02</v>
      </c>
      <c r="E23" s="12"/>
      <c r="F23" s="13">
        <v>21514886.02</v>
      </c>
      <c r="G23" s="12"/>
      <c r="H23" s="13">
        <v>21489663.52</v>
      </c>
      <c r="I23" s="12"/>
      <c r="J23" s="13">
        <f>F23-H23</f>
        <v>25222.5</v>
      </c>
    </row>
    <row r="24" spans="1:10" x14ac:dyDescent="0.3">
      <c r="A24" s="11"/>
      <c r="B24" s="19" t="s">
        <v>12</v>
      </c>
      <c r="C24" s="12"/>
      <c r="D24" s="13">
        <v>11749737.210000001</v>
      </c>
      <c r="E24" s="12"/>
      <c r="F24" s="13">
        <v>11749737.210000001</v>
      </c>
      <c r="G24" s="12"/>
      <c r="H24" s="13">
        <v>11081475.390000001</v>
      </c>
      <c r="I24" s="12"/>
      <c r="J24" s="13">
        <f>F24-H24</f>
        <v>668261.8200000003</v>
      </c>
    </row>
    <row r="25" spans="1:10" x14ac:dyDescent="0.3">
      <c r="A25" s="11"/>
      <c r="B25" s="19" t="s">
        <v>13</v>
      </c>
      <c r="C25" s="12"/>
      <c r="D25" s="13">
        <v>3150000</v>
      </c>
      <c r="E25" s="12"/>
      <c r="F25" s="13">
        <v>3150000</v>
      </c>
      <c r="G25" s="12"/>
      <c r="H25" s="13">
        <v>2669945.02</v>
      </c>
      <c r="I25" s="12"/>
      <c r="J25" s="13">
        <f>F25-H25</f>
        <v>480054.98</v>
      </c>
    </row>
    <row r="26" spans="1:10" x14ac:dyDescent="0.3">
      <c r="A26" s="11"/>
      <c r="B26" s="19"/>
      <c r="C26" s="12"/>
      <c r="D26" s="13"/>
      <c r="E26" s="12"/>
      <c r="F26" s="13"/>
      <c r="G26" s="12"/>
      <c r="H26" s="13"/>
      <c r="I26" s="12"/>
      <c r="J26" s="13"/>
    </row>
    <row r="27" spans="1:10" x14ac:dyDescent="0.3">
      <c r="A27" s="11"/>
      <c r="B27" s="19"/>
      <c r="C27" s="12"/>
      <c r="D27" s="13"/>
      <c r="E27" s="12"/>
      <c r="F27" s="13"/>
      <c r="G27" s="12"/>
      <c r="H27" s="13"/>
      <c r="I27" s="12"/>
      <c r="J27" s="13"/>
    </row>
    <row r="28" spans="1:10" x14ac:dyDescent="0.3">
      <c r="A28" s="8">
        <v>4000</v>
      </c>
      <c r="B28" s="20" t="s">
        <v>16</v>
      </c>
      <c r="C28" s="8" t="s">
        <v>10</v>
      </c>
      <c r="D28" s="9">
        <f>D30+D31</f>
        <v>4688357.5199999996</v>
      </c>
      <c r="E28" s="8" t="s">
        <v>10</v>
      </c>
      <c r="F28" s="9">
        <f>F30+F31</f>
        <v>4688357.5199999996</v>
      </c>
      <c r="G28" s="8" t="s">
        <v>10</v>
      </c>
      <c r="H28" s="9">
        <f>H30+H31</f>
        <v>4632003.2699999996</v>
      </c>
      <c r="I28" s="8" t="s">
        <v>10</v>
      </c>
      <c r="J28" s="9">
        <f>J30+J31</f>
        <v>56354.250000000058</v>
      </c>
    </row>
    <row r="29" spans="1:10" x14ac:dyDescent="0.3">
      <c r="A29" s="11"/>
      <c r="B29" s="19"/>
      <c r="C29" s="12"/>
      <c r="D29" s="13"/>
      <c r="E29" s="12"/>
      <c r="F29" s="13"/>
      <c r="G29" s="12"/>
      <c r="H29" s="13"/>
      <c r="I29" s="12"/>
      <c r="J29" s="13"/>
    </row>
    <row r="30" spans="1:10" x14ac:dyDescent="0.3">
      <c r="A30" s="11"/>
      <c r="B30" s="19" t="s">
        <v>11</v>
      </c>
      <c r="C30" s="12"/>
      <c r="D30" s="13">
        <v>4073657.52</v>
      </c>
      <c r="E30" s="12"/>
      <c r="F30" s="13">
        <v>4073657.52</v>
      </c>
      <c r="G30" s="12"/>
      <c r="H30" s="13">
        <v>4066158.46</v>
      </c>
      <c r="I30" s="12"/>
      <c r="J30" s="13">
        <f>F30-H30</f>
        <v>7499.0600000000559</v>
      </c>
    </row>
    <row r="31" spans="1:10" x14ac:dyDescent="0.3">
      <c r="A31" s="11"/>
      <c r="B31" s="19" t="s">
        <v>12</v>
      </c>
      <c r="C31" s="12"/>
      <c r="D31" s="13">
        <v>614700</v>
      </c>
      <c r="E31" s="12"/>
      <c r="F31" s="13">
        <v>614700</v>
      </c>
      <c r="G31" s="12"/>
      <c r="H31" s="13">
        <v>565844.81000000006</v>
      </c>
      <c r="I31" s="12"/>
      <c r="J31" s="13">
        <v>48855.19</v>
      </c>
    </row>
    <row r="32" spans="1:10" x14ac:dyDescent="0.3">
      <c r="A32" s="11"/>
      <c r="B32" s="19"/>
      <c r="C32" s="12"/>
      <c r="D32" s="13"/>
      <c r="E32" s="12"/>
      <c r="F32" s="13"/>
      <c r="G32" s="12"/>
      <c r="H32" s="13"/>
      <c r="I32" s="12"/>
      <c r="J32" s="13"/>
    </row>
    <row r="33" spans="1:10" x14ac:dyDescent="0.3">
      <c r="A33" s="11">
        <v>7000</v>
      </c>
      <c r="B33" s="21" t="s">
        <v>17</v>
      </c>
      <c r="C33" s="11" t="s">
        <v>10</v>
      </c>
      <c r="D33" s="22">
        <f>D35+D36</f>
        <v>1459608.46</v>
      </c>
      <c r="E33" s="11" t="s">
        <v>10</v>
      </c>
      <c r="F33" s="22">
        <f>F35+F36</f>
        <v>1459608.46</v>
      </c>
      <c r="G33" s="11" t="s">
        <v>10</v>
      </c>
      <c r="H33" s="22">
        <f>H35+H36</f>
        <v>1425667.9300000002</v>
      </c>
      <c r="I33" s="11" t="s">
        <v>10</v>
      </c>
      <c r="J33" s="22">
        <f>J35+J36</f>
        <v>33940.529999999912</v>
      </c>
    </row>
    <row r="34" spans="1:10" x14ac:dyDescent="0.3">
      <c r="A34" s="11"/>
      <c r="B34" s="19"/>
      <c r="C34" s="12"/>
      <c r="D34" s="13"/>
      <c r="E34" s="12"/>
      <c r="F34" s="13"/>
      <c r="G34" s="12"/>
      <c r="H34" s="13"/>
      <c r="I34" s="12"/>
      <c r="J34" s="13"/>
    </row>
    <row r="35" spans="1:10" x14ac:dyDescent="0.3">
      <c r="A35" s="11"/>
      <c r="B35" s="19" t="s">
        <v>11</v>
      </c>
      <c r="C35" s="12"/>
      <c r="D35" s="13">
        <v>858810.46</v>
      </c>
      <c r="E35" s="12"/>
      <c r="F35" s="13">
        <v>858810.46</v>
      </c>
      <c r="G35" s="12"/>
      <c r="H35" s="13">
        <v>856689.89</v>
      </c>
      <c r="I35" s="12"/>
      <c r="J35" s="13">
        <f>F35-H35</f>
        <v>2120.5699999999488</v>
      </c>
    </row>
    <row r="36" spans="1:10" x14ac:dyDescent="0.3">
      <c r="A36" s="11"/>
      <c r="B36" s="19" t="s">
        <v>12</v>
      </c>
      <c r="C36" s="12"/>
      <c r="D36" s="13">
        <v>600798</v>
      </c>
      <c r="E36" s="12"/>
      <c r="F36" s="13">
        <v>600798</v>
      </c>
      <c r="G36" s="12"/>
      <c r="H36" s="13">
        <v>568978.04</v>
      </c>
      <c r="I36" s="12"/>
      <c r="J36" s="13">
        <f>F36-H36</f>
        <v>31819.959999999963</v>
      </c>
    </row>
    <row r="37" spans="1:10" x14ac:dyDescent="0.3">
      <c r="A37" s="11"/>
      <c r="B37" s="19"/>
      <c r="C37" s="12"/>
      <c r="D37" s="13"/>
      <c r="E37" s="12"/>
      <c r="F37" s="13"/>
      <c r="G37" s="12"/>
      <c r="H37" s="13"/>
      <c r="I37" s="12"/>
      <c r="J37" s="13"/>
    </row>
    <row r="38" spans="1:10" x14ac:dyDescent="0.3">
      <c r="A38" s="11">
        <v>8000</v>
      </c>
      <c r="B38" s="21" t="s">
        <v>23</v>
      </c>
      <c r="C38" s="11" t="s">
        <v>10</v>
      </c>
      <c r="D38" s="22">
        <f>D40+D41+D42+D43</f>
        <v>7258526.6200000001</v>
      </c>
      <c r="E38" s="11" t="s">
        <v>10</v>
      </c>
      <c r="F38" s="22">
        <f>F40+F41+F42+F43</f>
        <v>7258526.6200000001</v>
      </c>
      <c r="G38" s="11" t="s">
        <v>10</v>
      </c>
      <c r="H38" s="22">
        <f>H40+H41+H42+H43</f>
        <v>7137951.5499999998</v>
      </c>
      <c r="I38" s="11" t="s">
        <v>10</v>
      </c>
      <c r="J38" s="22">
        <f>J40+J41+J42+J43</f>
        <v>120575.07000000036</v>
      </c>
    </row>
    <row r="39" spans="1:10" x14ac:dyDescent="0.3">
      <c r="A39" s="11"/>
      <c r="B39" s="19"/>
      <c r="C39" s="12"/>
      <c r="D39" s="13"/>
      <c r="E39" s="12"/>
      <c r="F39" s="13"/>
      <c r="G39" s="12"/>
      <c r="H39" s="13"/>
      <c r="I39" s="12"/>
      <c r="J39" s="13"/>
    </row>
    <row r="40" spans="1:10" x14ac:dyDescent="0.3">
      <c r="A40" s="11"/>
      <c r="B40" s="19" t="s">
        <v>11</v>
      </c>
      <c r="C40" s="12"/>
      <c r="D40" s="13">
        <v>6817747.46</v>
      </c>
      <c r="E40" s="12"/>
      <c r="F40" s="13">
        <v>6817747.46</v>
      </c>
      <c r="G40" s="12"/>
      <c r="H40" s="13">
        <v>6763283.8099999996</v>
      </c>
      <c r="I40" s="12"/>
      <c r="J40" s="13">
        <f>F40-H40</f>
        <v>54463.650000000373</v>
      </c>
    </row>
    <row r="41" spans="1:10" x14ac:dyDescent="0.3">
      <c r="A41" s="11"/>
      <c r="B41" s="19" t="s">
        <v>12</v>
      </c>
      <c r="C41" s="12"/>
      <c r="D41" s="13">
        <v>440779.16</v>
      </c>
      <c r="E41" s="12"/>
      <c r="F41" s="13">
        <v>440779.16</v>
      </c>
      <c r="G41" s="12"/>
      <c r="H41" s="13">
        <v>374667.74</v>
      </c>
      <c r="I41" s="12"/>
      <c r="J41" s="13">
        <f>F41-H41</f>
        <v>66111.419999999984</v>
      </c>
    </row>
    <row r="42" spans="1:10" hidden="1" x14ac:dyDescent="0.3">
      <c r="A42" s="11"/>
      <c r="B42" s="19" t="s">
        <v>13</v>
      </c>
      <c r="C42" s="12"/>
      <c r="D42" s="13"/>
      <c r="E42" s="12"/>
      <c r="F42" s="13"/>
      <c r="G42" s="12"/>
      <c r="H42" s="13"/>
      <c r="I42" s="12"/>
      <c r="J42" s="13"/>
    </row>
    <row r="43" spans="1:10" hidden="1" x14ac:dyDescent="0.3">
      <c r="A43" s="11"/>
      <c r="B43" s="19" t="s">
        <v>14</v>
      </c>
      <c r="C43" s="12"/>
      <c r="D43" s="13"/>
      <c r="E43" s="12"/>
      <c r="F43" s="13"/>
      <c r="G43" s="12"/>
      <c r="H43" s="13"/>
      <c r="I43" s="12"/>
      <c r="J43" s="13"/>
    </row>
    <row r="44" spans="1:10" x14ac:dyDescent="0.3">
      <c r="A44" s="11"/>
      <c r="B44" s="19"/>
      <c r="C44" s="12"/>
      <c r="D44" s="13"/>
      <c r="E44" s="12"/>
      <c r="F44" s="13"/>
      <c r="G44" s="12"/>
      <c r="H44" s="13"/>
      <c r="I44" s="12"/>
      <c r="J44" s="13"/>
    </row>
    <row r="45" spans="1:10" ht="26" x14ac:dyDescent="0.3">
      <c r="A45" s="8">
        <v>9000</v>
      </c>
      <c r="B45" s="20" t="s">
        <v>24</v>
      </c>
      <c r="C45" s="14" t="s">
        <v>10</v>
      </c>
      <c r="D45" s="9">
        <f>D47+D48+D49+D50</f>
        <v>28148416.709999997</v>
      </c>
      <c r="E45" s="8" t="s">
        <v>10</v>
      </c>
      <c r="F45" s="9">
        <f>F47+F48+F49+F50</f>
        <v>28148416.709999997</v>
      </c>
      <c r="G45" s="8" t="s">
        <v>10</v>
      </c>
      <c r="H45" s="9">
        <f>H47+H48+H49+H50</f>
        <v>24385878.200000003</v>
      </c>
      <c r="I45" s="8" t="s">
        <v>10</v>
      </c>
      <c r="J45" s="9">
        <f>J47+J48+J49+J50</f>
        <v>3762538.5099999979</v>
      </c>
    </row>
    <row r="46" spans="1:10" x14ac:dyDescent="0.3">
      <c r="A46" s="11"/>
      <c r="B46" s="19"/>
      <c r="C46" s="12"/>
      <c r="D46" s="13"/>
      <c r="E46" s="12"/>
      <c r="F46" s="13"/>
      <c r="G46" s="12"/>
      <c r="H46" s="13"/>
      <c r="I46" s="12"/>
      <c r="J46" s="13"/>
    </row>
    <row r="47" spans="1:10" hidden="1" x14ac:dyDescent="0.3">
      <c r="A47" s="11"/>
      <c r="B47" s="19" t="s">
        <v>11</v>
      </c>
      <c r="C47" s="12"/>
      <c r="D47" s="13"/>
      <c r="E47" s="12"/>
      <c r="F47" s="13"/>
      <c r="G47" s="12"/>
      <c r="H47" s="13"/>
      <c r="I47" s="12"/>
      <c r="J47" s="13"/>
    </row>
    <row r="48" spans="1:10" x14ac:dyDescent="0.3">
      <c r="A48" s="11"/>
      <c r="B48" s="19" t="s">
        <v>12</v>
      </c>
      <c r="C48" s="12"/>
      <c r="D48" s="13">
        <v>18421395.079999998</v>
      </c>
      <c r="E48" s="12"/>
      <c r="F48" s="13">
        <v>18421395.079999998</v>
      </c>
      <c r="G48" s="12"/>
      <c r="H48" s="13">
        <v>17300715.82</v>
      </c>
      <c r="I48" s="12"/>
      <c r="J48" s="13">
        <f>F48-H48</f>
        <v>1120679.2599999979</v>
      </c>
    </row>
    <row r="49" spans="1:10" x14ac:dyDescent="0.3">
      <c r="A49" s="11"/>
      <c r="B49" s="19" t="s">
        <v>13</v>
      </c>
      <c r="C49" s="12"/>
      <c r="D49" s="13">
        <v>4219467.95</v>
      </c>
      <c r="E49" s="12"/>
      <c r="F49" s="13">
        <v>4219467.95</v>
      </c>
      <c r="G49" s="12"/>
      <c r="H49" s="13">
        <v>1776168.51</v>
      </c>
      <c r="I49" s="12"/>
      <c r="J49" s="13">
        <f>F49-H49</f>
        <v>2443299.4400000004</v>
      </c>
    </row>
    <row r="50" spans="1:10" x14ac:dyDescent="0.3">
      <c r="A50" s="11"/>
      <c r="B50" s="19" t="s">
        <v>14</v>
      </c>
      <c r="C50" s="12"/>
      <c r="D50" s="13">
        <v>5507553.6799999997</v>
      </c>
      <c r="E50" s="12"/>
      <c r="F50" s="13">
        <v>5507553.6799999997</v>
      </c>
      <c r="G50" s="12"/>
      <c r="H50" s="13">
        <v>5308993.87</v>
      </c>
      <c r="I50" s="12"/>
      <c r="J50" s="13">
        <f>F50-H50</f>
        <v>198559.80999999959</v>
      </c>
    </row>
    <row r="67" spans="1:10" x14ac:dyDescent="0.3">
      <c r="A67" s="94" t="s">
        <v>70</v>
      </c>
      <c r="B67" s="94"/>
      <c r="C67" s="94"/>
      <c r="D67" s="94"/>
      <c r="E67" s="94"/>
      <c r="F67" s="94"/>
      <c r="G67" s="94"/>
      <c r="H67" s="94"/>
      <c r="I67" s="94"/>
      <c r="J67" s="94"/>
    </row>
    <row r="68" spans="1:10" x14ac:dyDescent="0.3">
      <c r="A68" s="94" t="s">
        <v>0</v>
      </c>
      <c r="B68" s="94"/>
      <c r="C68" s="94"/>
      <c r="D68" s="94"/>
      <c r="E68" s="94"/>
      <c r="F68" s="94"/>
      <c r="G68" s="94"/>
      <c r="H68" s="94"/>
      <c r="I68" s="94"/>
      <c r="J68" s="94"/>
    </row>
    <row r="69" spans="1:10" x14ac:dyDescent="0.3">
      <c r="A69" s="95" t="s">
        <v>71</v>
      </c>
      <c r="B69" s="95"/>
      <c r="C69" s="95"/>
      <c r="D69" s="95"/>
      <c r="E69" s="95"/>
      <c r="F69" s="95"/>
      <c r="G69" s="95"/>
      <c r="H69" s="95"/>
      <c r="I69" s="95"/>
      <c r="J69" s="95"/>
    </row>
    <row r="70" spans="1:10" x14ac:dyDescent="0.3">
      <c r="A70" s="95" t="s">
        <v>82</v>
      </c>
      <c r="B70" s="95"/>
      <c r="C70" s="95"/>
      <c r="D70" s="95"/>
      <c r="E70" s="95"/>
      <c r="F70" s="95"/>
      <c r="G70" s="95"/>
      <c r="H70" s="95"/>
      <c r="I70" s="95"/>
      <c r="J70" s="95"/>
    </row>
    <row r="71" spans="1:10" x14ac:dyDescent="0.3">
      <c r="A71" s="95" t="s">
        <v>20</v>
      </c>
      <c r="B71" s="95"/>
      <c r="C71" s="95"/>
      <c r="D71" s="95"/>
      <c r="E71" s="95"/>
      <c r="F71" s="95"/>
      <c r="G71" s="95"/>
      <c r="H71" s="95"/>
      <c r="I71" s="95"/>
      <c r="J71" s="95"/>
    </row>
    <row r="72" spans="1:10" x14ac:dyDescent="0.3">
      <c r="A72" s="73"/>
      <c r="D72" s="74"/>
      <c r="E72" s="70"/>
      <c r="F72" s="74"/>
      <c r="G72" s="70"/>
      <c r="H72" s="74"/>
      <c r="I72" s="70"/>
      <c r="J72" s="74"/>
    </row>
    <row r="73" spans="1:10" x14ac:dyDescent="0.3">
      <c r="A73" s="73"/>
      <c r="D73" s="74"/>
      <c r="E73" s="70"/>
      <c r="F73" s="74"/>
      <c r="G73" s="70"/>
      <c r="H73" s="74"/>
      <c r="I73" s="70"/>
      <c r="J73" s="74"/>
    </row>
    <row r="74" spans="1:10" x14ac:dyDescent="0.3">
      <c r="A74" s="97" t="s">
        <v>2</v>
      </c>
      <c r="B74" s="98" t="s">
        <v>72</v>
      </c>
      <c r="C74" s="97" t="s">
        <v>4</v>
      </c>
      <c r="D74" s="97"/>
      <c r="E74" s="99" t="s">
        <v>5</v>
      </c>
      <c r="F74" s="99"/>
      <c r="G74" s="99" t="s">
        <v>6</v>
      </c>
      <c r="H74" s="99"/>
      <c r="I74" s="96" t="s">
        <v>73</v>
      </c>
      <c r="J74" s="96"/>
    </row>
    <row r="75" spans="1:10" x14ac:dyDescent="0.3">
      <c r="A75" s="97"/>
      <c r="B75" s="98"/>
      <c r="C75" s="97"/>
      <c r="D75" s="97"/>
      <c r="E75" s="99"/>
      <c r="F75" s="99"/>
      <c r="G75" s="99"/>
      <c r="H75" s="99"/>
      <c r="I75" s="96"/>
      <c r="J75" s="96"/>
    </row>
    <row r="76" spans="1:10" x14ac:dyDescent="0.3">
      <c r="A76" s="67" t="s">
        <v>25</v>
      </c>
      <c r="B76" s="68" t="s">
        <v>74</v>
      </c>
      <c r="C76" s="65"/>
      <c r="D76" s="69"/>
      <c r="E76" s="70"/>
      <c r="F76" s="69"/>
      <c r="G76" s="70"/>
      <c r="H76" s="69"/>
      <c r="I76" s="70"/>
      <c r="J76" s="69"/>
    </row>
    <row r="77" spans="1:10" x14ac:dyDescent="0.3">
      <c r="A77" s="71"/>
      <c r="B77" s="65"/>
      <c r="C77" s="65"/>
      <c r="D77" s="69"/>
      <c r="E77" s="70"/>
      <c r="F77" s="69"/>
      <c r="G77" s="70"/>
      <c r="H77" s="69"/>
      <c r="I77" s="70"/>
      <c r="J77" s="69"/>
    </row>
    <row r="78" spans="1:10" x14ac:dyDescent="0.3">
      <c r="A78" s="71"/>
      <c r="B78" s="68" t="s">
        <v>75</v>
      </c>
      <c r="C78" s="68" t="s">
        <v>10</v>
      </c>
      <c r="D78" s="75">
        <f>SUM(D80:D83)</f>
        <v>2183067</v>
      </c>
      <c r="E78" s="72" t="s">
        <v>10</v>
      </c>
      <c r="F78" s="75">
        <f>SUM(F80:F83)</f>
        <v>2183067</v>
      </c>
      <c r="G78" s="72" t="s">
        <v>10</v>
      </c>
      <c r="H78" s="75">
        <f>SUM(H80:H83)</f>
        <v>2146175.06</v>
      </c>
      <c r="I78" s="72" t="s">
        <v>10</v>
      </c>
      <c r="J78" s="75">
        <f>SUM(J80:J83)</f>
        <v>36891.939999999944</v>
      </c>
    </row>
    <row r="79" spans="1:10" x14ac:dyDescent="0.3">
      <c r="A79" s="71"/>
      <c r="B79" s="65"/>
      <c r="C79" s="65"/>
      <c r="D79" s="69"/>
      <c r="E79" s="70"/>
      <c r="F79" s="69"/>
      <c r="G79" s="70"/>
      <c r="H79" s="69"/>
      <c r="I79" s="70"/>
      <c r="J79" s="69"/>
    </row>
    <row r="80" spans="1:10" x14ac:dyDescent="0.3">
      <c r="A80" s="71"/>
      <c r="B80" s="65" t="s">
        <v>76</v>
      </c>
      <c r="C80" s="65"/>
      <c r="D80" s="69">
        <f>+D88+D98+D105+D112+D119</f>
        <v>805000</v>
      </c>
      <c r="E80" s="70"/>
      <c r="F80" s="69">
        <f>+F88</f>
        <v>805000</v>
      </c>
      <c r="G80" s="70"/>
      <c r="H80" s="69">
        <f>+H88</f>
        <v>786000</v>
      </c>
      <c r="I80" s="70"/>
      <c r="J80" s="69">
        <f>+J88</f>
        <v>19000</v>
      </c>
    </row>
    <row r="81" spans="1:10" x14ac:dyDescent="0.3">
      <c r="A81" s="71"/>
      <c r="B81" s="65" t="s">
        <v>77</v>
      </c>
      <c r="C81" s="65"/>
      <c r="D81" s="69">
        <f>+D89+D99+D106+D113+D120</f>
        <v>1022067</v>
      </c>
      <c r="E81" s="70"/>
      <c r="F81" s="69">
        <f>+F89</f>
        <v>1022067</v>
      </c>
      <c r="G81" s="70"/>
      <c r="H81" s="69">
        <f>+H89</f>
        <v>1005837.06</v>
      </c>
      <c r="I81" s="70"/>
      <c r="J81" s="69">
        <f>+J89</f>
        <v>16229.939999999944</v>
      </c>
    </row>
    <row r="82" spans="1:10" x14ac:dyDescent="0.3">
      <c r="A82" s="71"/>
      <c r="B82" s="65" t="s">
        <v>78</v>
      </c>
      <c r="C82" s="65"/>
      <c r="D82" s="69">
        <f>+D90+D100+D107+D114+D121</f>
        <v>356000</v>
      </c>
      <c r="E82" s="70"/>
      <c r="F82" s="69">
        <f>+F90</f>
        <v>356000</v>
      </c>
      <c r="G82" s="70"/>
      <c r="H82" s="69">
        <f>+H90</f>
        <v>354338</v>
      </c>
      <c r="I82" s="70"/>
      <c r="J82" s="69">
        <f>+J90</f>
        <v>1662</v>
      </c>
    </row>
    <row r="83" spans="1:10" x14ac:dyDescent="0.3">
      <c r="A83" s="71"/>
      <c r="B83" s="65" t="s">
        <v>79</v>
      </c>
      <c r="C83" s="65"/>
      <c r="D83" s="69">
        <f>+D91+D101+D108+D115+D122</f>
        <v>0</v>
      </c>
      <c r="E83" s="70"/>
      <c r="F83" s="69">
        <f>+F91</f>
        <v>0</v>
      </c>
      <c r="G83" s="70"/>
      <c r="H83" s="69">
        <f>+H91</f>
        <v>0</v>
      </c>
      <c r="I83" s="70"/>
      <c r="J83" s="69">
        <f>+J91</f>
        <v>0</v>
      </c>
    </row>
    <row r="84" spans="1:10" x14ac:dyDescent="0.3">
      <c r="A84" s="71"/>
      <c r="B84" s="65"/>
      <c r="C84" s="65"/>
      <c r="D84" s="69"/>
      <c r="E84" s="70"/>
      <c r="F84" s="69"/>
      <c r="G84" s="70"/>
      <c r="H84" s="69"/>
      <c r="I84" s="70"/>
      <c r="J84" s="69"/>
    </row>
    <row r="85" spans="1:10" x14ac:dyDescent="0.3">
      <c r="A85" s="71">
        <v>3000</v>
      </c>
      <c r="B85" s="65" t="s">
        <v>80</v>
      </c>
      <c r="C85" s="68" t="s">
        <v>10</v>
      </c>
      <c r="D85" s="75">
        <f>SUM(D88:D91)</f>
        <v>2183067</v>
      </c>
      <c r="E85" s="72" t="s">
        <v>10</v>
      </c>
      <c r="F85" s="75">
        <f>SUM(F88:F91)</f>
        <v>2183067</v>
      </c>
      <c r="G85" s="72" t="s">
        <v>10</v>
      </c>
      <c r="H85" s="75">
        <f>SUM(H88:H91)</f>
        <v>2146175.06</v>
      </c>
      <c r="I85" s="72" t="s">
        <v>10</v>
      </c>
      <c r="J85" s="75">
        <f>SUM(J88:J91)</f>
        <v>36891.939999999944</v>
      </c>
    </row>
    <row r="86" spans="1:10" x14ac:dyDescent="0.3">
      <c r="A86" s="71"/>
      <c r="B86" s="65" t="s">
        <v>81</v>
      </c>
      <c r="C86" s="65"/>
      <c r="D86" s="69"/>
      <c r="E86" s="70"/>
      <c r="F86" s="69"/>
      <c r="G86" s="70"/>
      <c r="H86" s="69"/>
      <c r="I86" s="70"/>
      <c r="J86" s="69"/>
    </row>
    <row r="87" spans="1:10" x14ac:dyDescent="0.3">
      <c r="A87" s="71"/>
      <c r="B87" s="65"/>
      <c r="C87" s="65"/>
      <c r="D87" s="69"/>
      <c r="E87" s="70"/>
      <c r="F87" s="69"/>
      <c r="G87" s="70"/>
      <c r="H87" s="69"/>
      <c r="I87" s="70"/>
      <c r="J87" s="69"/>
    </row>
    <row r="88" spans="1:10" x14ac:dyDescent="0.3">
      <c r="A88" s="71"/>
      <c r="B88" s="65" t="s">
        <v>76</v>
      </c>
      <c r="C88" s="65"/>
      <c r="D88" s="69">
        <v>805000</v>
      </c>
      <c r="E88" s="70"/>
      <c r="F88" s="69">
        <v>805000</v>
      </c>
      <c r="G88" s="70"/>
      <c r="H88" s="69">
        <v>786000</v>
      </c>
      <c r="I88" s="70"/>
      <c r="J88" s="69">
        <f>+F88-H88</f>
        <v>19000</v>
      </c>
    </row>
    <row r="89" spans="1:10" x14ac:dyDescent="0.3">
      <c r="A89" s="71"/>
      <c r="B89" s="65" t="s">
        <v>77</v>
      </c>
      <c r="C89" s="65"/>
      <c r="D89" s="69">
        <v>1022067</v>
      </c>
      <c r="E89" s="70"/>
      <c r="F89" s="69">
        <v>1022067</v>
      </c>
      <c r="G89" s="70"/>
      <c r="H89" s="69">
        <v>1005837.06</v>
      </c>
      <c r="I89" s="70"/>
      <c r="J89" s="69">
        <f t="shared" ref="J89:J91" si="1">+F89-H89</f>
        <v>16229.939999999944</v>
      </c>
    </row>
    <row r="90" spans="1:10" x14ac:dyDescent="0.3">
      <c r="A90" s="71"/>
      <c r="B90" s="65" t="s">
        <v>78</v>
      </c>
      <c r="C90" s="65"/>
      <c r="D90" s="69">
        <v>356000</v>
      </c>
      <c r="E90" s="70"/>
      <c r="F90" s="69">
        <v>356000</v>
      </c>
      <c r="G90" s="70"/>
      <c r="H90" s="69">
        <v>354338</v>
      </c>
      <c r="I90" s="70"/>
      <c r="J90" s="69">
        <f t="shared" si="1"/>
        <v>1662</v>
      </c>
    </row>
    <row r="91" spans="1:10" x14ac:dyDescent="0.3">
      <c r="A91" s="71"/>
      <c r="B91" s="65" t="s">
        <v>79</v>
      </c>
      <c r="C91" s="65"/>
      <c r="D91" s="69">
        <v>0</v>
      </c>
      <c r="E91" s="70"/>
      <c r="F91" s="69">
        <v>0</v>
      </c>
      <c r="G91" s="70"/>
      <c r="H91" s="69">
        <v>0</v>
      </c>
      <c r="I91" s="70"/>
      <c r="J91" s="69">
        <f t="shared" si="1"/>
        <v>0</v>
      </c>
    </row>
    <row r="92" spans="1:10" x14ac:dyDescent="0.3">
      <c r="A92" s="71"/>
      <c r="B92" s="65"/>
      <c r="C92" s="65"/>
      <c r="D92" s="69"/>
      <c r="E92" s="70"/>
      <c r="F92" s="69"/>
      <c r="G92" s="70"/>
      <c r="H92" s="69"/>
      <c r="I92" s="70"/>
      <c r="J92" s="69"/>
    </row>
  </sheetData>
  <sheetProtection password="FA15" sheet="1" objects="1" scenarios="1" selectLockedCells="1" selectUnlockedCells="1"/>
  <mergeCells count="20">
    <mergeCell ref="I74:J75"/>
    <mergeCell ref="A74:A75"/>
    <mergeCell ref="B74:B75"/>
    <mergeCell ref="C74:D75"/>
    <mergeCell ref="E74:F75"/>
    <mergeCell ref="G74:H75"/>
    <mergeCell ref="A67:J67"/>
    <mergeCell ref="A68:J68"/>
    <mergeCell ref="A69:J69"/>
    <mergeCell ref="A70:J70"/>
    <mergeCell ref="A71:J71"/>
    <mergeCell ref="D9:D10"/>
    <mergeCell ref="A3:J3"/>
    <mergeCell ref="A4:J4"/>
    <mergeCell ref="A5:J5"/>
    <mergeCell ref="A7:J7"/>
    <mergeCell ref="A9:A10"/>
    <mergeCell ref="E9:F10"/>
    <mergeCell ref="G9:H10"/>
    <mergeCell ref="A6:J6"/>
  </mergeCells>
  <pageMargins left="1" right="0.2" top="0.75" bottom="0.75" header="0.3" footer="0.3"/>
  <pageSetup paperSize="9" scale="90" orientation="portrait" r:id="rId1"/>
  <rowBreaks count="1" manualBreakCount="1">
    <brk id="6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B1" sqref="B1"/>
    </sheetView>
  </sheetViews>
  <sheetFormatPr defaultColWidth="9.1796875" defaultRowHeight="13" x14ac:dyDescent="0.3"/>
  <cols>
    <col min="1" max="1" width="6.1796875" style="2" bestFit="1" customWidth="1"/>
    <col min="2" max="2" width="30.26953125" style="2" customWidth="1"/>
    <col min="3" max="3" width="2.26953125" style="65" bestFit="1" customWidth="1"/>
    <col min="4" max="4" width="16.81640625" style="2" customWidth="1"/>
    <col min="5" max="5" width="2.26953125" style="65" bestFit="1" customWidth="1"/>
    <col min="6" max="6" width="13.1796875" style="2" bestFit="1" customWidth="1"/>
    <col min="7" max="7" width="2.26953125" style="65" bestFit="1" customWidth="1"/>
    <col min="8" max="8" width="13.1796875" style="2" bestFit="1" customWidth="1"/>
    <col min="9" max="9" width="2.26953125" style="65" bestFit="1" customWidth="1"/>
    <col min="10" max="10" width="16.54296875" style="2" customWidth="1"/>
    <col min="11" max="16384" width="9.1796875" style="2"/>
  </cols>
  <sheetData>
    <row r="1" spans="1:10" x14ac:dyDescent="0.3">
      <c r="J1" s="3" t="s">
        <v>19</v>
      </c>
    </row>
    <row r="2" spans="1:10" ht="14" x14ac:dyDescent="0.3">
      <c r="A2" s="89" t="s">
        <v>32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14" x14ac:dyDescent="0.3">
      <c r="A3" s="89" t="s">
        <v>0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ht="14" x14ac:dyDescent="0.3">
      <c r="A4" s="100" t="s">
        <v>27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ht="14" x14ac:dyDescent="0.3">
      <c r="A5" s="100" t="s">
        <v>31</v>
      </c>
      <c r="B5" s="100"/>
      <c r="C5" s="100"/>
      <c r="D5" s="100"/>
      <c r="E5" s="100"/>
      <c r="F5" s="100"/>
      <c r="G5" s="100"/>
      <c r="H5" s="100"/>
      <c r="I5" s="100"/>
      <c r="J5" s="100"/>
    </row>
    <row r="6" spans="1:10" ht="14" x14ac:dyDescent="0.3">
      <c r="A6" s="101" t="s">
        <v>20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0" x14ac:dyDescent="0.3">
      <c r="A7" s="11"/>
      <c r="B7" s="12"/>
      <c r="C7" s="12"/>
      <c r="D7" s="13"/>
      <c r="E7" s="12"/>
      <c r="F7" s="13"/>
      <c r="G7" s="12"/>
      <c r="H7" s="13"/>
      <c r="I7" s="12"/>
      <c r="J7" s="13"/>
    </row>
    <row r="8" spans="1:10" ht="14" x14ac:dyDescent="0.3">
      <c r="A8" s="102" t="s">
        <v>2</v>
      </c>
      <c r="B8" s="34" t="s">
        <v>3</v>
      </c>
      <c r="C8" s="103" t="s">
        <v>4</v>
      </c>
      <c r="D8" s="103"/>
      <c r="E8" s="102" t="s">
        <v>5</v>
      </c>
      <c r="F8" s="102"/>
      <c r="G8" s="102" t="s">
        <v>6</v>
      </c>
      <c r="H8" s="102"/>
      <c r="I8" s="35"/>
      <c r="J8" s="35" t="s">
        <v>7</v>
      </c>
    </row>
    <row r="9" spans="1:10" ht="14" x14ac:dyDescent="0.3">
      <c r="A9" s="102"/>
      <c r="B9" s="34" t="s">
        <v>8</v>
      </c>
      <c r="C9" s="103"/>
      <c r="D9" s="103"/>
      <c r="E9" s="102"/>
      <c r="F9" s="102"/>
      <c r="G9" s="102"/>
      <c r="H9" s="102"/>
      <c r="I9" s="66"/>
      <c r="J9" s="35" t="s">
        <v>5</v>
      </c>
    </row>
    <row r="10" spans="1:10" x14ac:dyDescent="0.3">
      <c r="A10" s="11"/>
      <c r="B10" s="12"/>
      <c r="C10" s="12"/>
      <c r="D10" s="13"/>
      <c r="E10" s="12"/>
      <c r="F10" s="13"/>
      <c r="G10" s="12"/>
      <c r="H10" s="13"/>
      <c r="I10" s="12"/>
      <c r="J10" s="13"/>
    </row>
    <row r="11" spans="1:10" ht="14" x14ac:dyDescent="0.3">
      <c r="A11" s="26" t="s">
        <v>29</v>
      </c>
      <c r="B11" s="25" t="s">
        <v>30</v>
      </c>
      <c r="C11" s="12"/>
      <c r="D11" s="13"/>
      <c r="E11" s="12"/>
      <c r="F11" s="13"/>
      <c r="G11" s="12"/>
      <c r="H11" s="13"/>
      <c r="I11" s="12"/>
      <c r="J11" s="13"/>
    </row>
    <row r="12" spans="1:10" x14ac:dyDescent="0.3">
      <c r="A12" s="11"/>
      <c r="B12" s="12"/>
      <c r="C12" s="12"/>
      <c r="D12" s="13"/>
      <c r="E12" s="12"/>
      <c r="F12" s="13"/>
      <c r="G12" s="12"/>
      <c r="H12" s="13"/>
      <c r="I12" s="12"/>
      <c r="J12" s="13"/>
    </row>
    <row r="13" spans="1:10" x14ac:dyDescent="0.3">
      <c r="A13" s="11"/>
      <c r="B13" s="12"/>
      <c r="C13" s="12"/>
      <c r="D13" s="13"/>
      <c r="E13" s="12"/>
      <c r="F13" s="13"/>
      <c r="G13" s="12"/>
      <c r="H13" s="13"/>
      <c r="I13" s="12"/>
      <c r="J13" s="13"/>
    </row>
    <row r="14" spans="1:10" x14ac:dyDescent="0.3">
      <c r="A14" s="11"/>
      <c r="B14" s="12"/>
      <c r="C14" s="12"/>
      <c r="D14" s="13"/>
      <c r="E14" s="12"/>
      <c r="F14" s="13"/>
      <c r="G14" s="12"/>
      <c r="H14" s="13"/>
      <c r="I14" s="12"/>
      <c r="J14" s="13"/>
    </row>
    <row r="15" spans="1:10" ht="14.5" thickBot="1" x14ac:dyDescent="0.35">
      <c r="A15" s="27"/>
      <c r="B15" s="28" t="s">
        <v>9</v>
      </c>
      <c r="C15" s="27" t="s">
        <v>10</v>
      </c>
      <c r="D15" s="29">
        <f>D17+D18</f>
        <v>6710552.9300000006</v>
      </c>
      <c r="E15" s="27" t="s">
        <v>10</v>
      </c>
      <c r="F15" s="29">
        <f>F17+F18</f>
        <v>6710552.9300000006</v>
      </c>
      <c r="G15" s="27" t="s">
        <v>10</v>
      </c>
      <c r="H15" s="29">
        <f>H17+H18</f>
        <v>5784417.6799999997</v>
      </c>
      <c r="I15" s="27" t="s">
        <v>10</v>
      </c>
      <c r="J15" s="29">
        <f>J17+J18</f>
        <v>926135.25000000023</v>
      </c>
    </row>
    <row r="16" spans="1:10" ht="14.5" thickTop="1" x14ac:dyDescent="0.3">
      <c r="A16" s="27"/>
      <c r="B16" s="30"/>
      <c r="C16" s="30"/>
      <c r="D16" s="31"/>
      <c r="E16" s="30"/>
      <c r="F16" s="31"/>
      <c r="G16" s="30"/>
      <c r="H16" s="31"/>
      <c r="I16" s="30"/>
      <c r="J16" s="31"/>
    </row>
    <row r="17" spans="1:10" ht="14" x14ac:dyDescent="0.3">
      <c r="A17" s="26"/>
      <c r="B17" s="30" t="s">
        <v>12</v>
      </c>
      <c r="C17" s="27"/>
      <c r="D17" s="31">
        <v>1670230.45</v>
      </c>
      <c r="E17" s="30"/>
      <c r="F17" s="31">
        <v>1670230.45</v>
      </c>
      <c r="G17" s="30"/>
      <c r="H17" s="31">
        <v>1657769.94</v>
      </c>
      <c r="I17" s="30"/>
      <c r="J17" s="31">
        <f>F17-H17</f>
        <v>12460.510000000009</v>
      </c>
    </row>
    <row r="18" spans="1:10" ht="14" x14ac:dyDescent="0.3">
      <c r="A18" s="27"/>
      <c r="B18" s="30" t="s">
        <v>13</v>
      </c>
      <c r="C18" s="30"/>
      <c r="D18" s="31">
        <v>5040322.4800000004</v>
      </c>
      <c r="E18" s="30"/>
      <c r="F18" s="31">
        <v>5040322.4800000004</v>
      </c>
      <c r="G18" s="30"/>
      <c r="H18" s="31">
        <v>4126647.74</v>
      </c>
      <c r="I18" s="30"/>
      <c r="J18" s="31">
        <f>F18-H18</f>
        <v>913674.74000000022</v>
      </c>
    </row>
    <row r="19" spans="1:10" ht="14" x14ac:dyDescent="0.3">
      <c r="A19" s="27"/>
      <c r="B19" s="30"/>
      <c r="C19" s="30"/>
      <c r="D19" s="31"/>
      <c r="E19" s="30"/>
      <c r="F19" s="31"/>
      <c r="G19" s="30"/>
      <c r="H19" s="31"/>
      <c r="I19" s="30"/>
      <c r="J19" s="31"/>
    </row>
    <row r="20" spans="1:10" ht="14" x14ac:dyDescent="0.3">
      <c r="A20" s="27">
        <v>9000</v>
      </c>
      <c r="B20" s="28" t="s">
        <v>28</v>
      </c>
      <c r="C20" s="27" t="s">
        <v>10</v>
      </c>
      <c r="D20" s="32">
        <f>SUM(D22:D23)</f>
        <v>6710552.9300000006</v>
      </c>
      <c r="E20" s="27" t="s">
        <v>10</v>
      </c>
      <c r="F20" s="32">
        <f>SUM(F22:F23)</f>
        <v>6710552.9300000006</v>
      </c>
      <c r="G20" s="27" t="s">
        <v>10</v>
      </c>
      <c r="H20" s="32">
        <f>SUM(H22:H23)</f>
        <v>5784417.6799999997</v>
      </c>
      <c r="I20" s="27" t="s">
        <v>10</v>
      </c>
      <c r="J20" s="32">
        <f>SUM(J22:J23)</f>
        <v>926135.25000000023</v>
      </c>
    </row>
    <row r="21" spans="1:10" ht="14" x14ac:dyDescent="0.3">
      <c r="A21" s="27"/>
      <c r="B21" s="33"/>
      <c r="C21" s="30"/>
      <c r="D21" s="31"/>
      <c r="E21" s="30"/>
      <c r="F21" s="31"/>
      <c r="G21" s="30"/>
      <c r="H21" s="31"/>
      <c r="I21" s="30"/>
      <c r="J21" s="31"/>
    </row>
    <row r="22" spans="1:10" ht="14" x14ac:dyDescent="0.3">
      <c r="A22" s="27"/>
      <c r="B22" s="30" t="s">
        <v>12</v>
      </c>
      <c r="C22" s="27"/>
      <c r="D22" s="31">
        <v>1670230.45</v>
      </c>
      <c r="E22" s="30"/>
      <c r="F22" s="31">
        <v>1670230.45</v>
      </c>
      <c r="G22" s="30"/>
      <c r="H22" s="31">
        <v>1657769.94</v>
      </c>
      <c r="I22" s="30"/>
      <c r="J22" s="31">
        <f>F22-H22</f>
        <v>12460.510000000009</v>
      </c>
    </row>
    <row r="23" spans="1:10" ht="14" x14ac:dyDescent="0.3">
      <c r="A23" s="27"/>
      <c r="B23" s="30" t="s">
        <v>13</v>
      </c>
      <c r="C23" s="27"/>
      <c r="D23" s="31">
        <v>5040322.4800000004</v>
      </c>
      <c r="E23" s="30"/>
      <c r="F23" s="31">
        <v>5040322.4800000004</v>
      </c>
      <c r="G23" s="30"/>
      <c r="H23" s="31">
        <v>4126647.74</v>
      </c>
      <c r="I23" s="30"/>
      <c r="J23" s="31">
        <f>F23-H23</f>
        <v>913674.74000000022</v>
      </c>
    </row>
  </sheetData>
  <sheetProtection password="FA15" sheet="1" objects="1" scenarios="1" selectLockedCells="1" selectUnlockedCells="1"/>
  <mergeCells count="9">
    <mergeCell ref="A2:J2"/>
    <mergeCell ref="A3:J3"/>
    <mergeCell ref="A4:J4"/>
    <mergeCell ref="A6:J6"/>
    <mergeCell ref="A8:A9"/>
    <mergeCell ref="C8:D9"/>
    <mergeCell ref="E8:F9"/>
    <mergeCell ref="G8:H9"/>
    <mergeCell ref="A5:J5"/>
  </mergeCells>
  <pageMargins left="0.8" right="0.2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Normal="100" workbookViewId="0">
      <selection activeCell="D20" sqref="D20"/>
    </sheetView>
  </sheetViews>
  <sheetFormatPr defaultColWidth="9.1796875" defaultRowHeight="15.5" x14ac:dyDescent="0.35"/>
  <cols>
    <col min="1" max="1" width="30.81640625" style="37" customWidth="1"/>
    <col min="2" max="2" width="9.1796875" style="38"/>
    <col min="3" max="3" width="2.1796875" style="38" customWidth="1"/>
    <col min="4" max="4" width="14.1796875" style="49" customWidth="1"/>
    <col min="5" max="5" width="1.7265625" style="57" customWidth="1"/>
    <col min="6" max="6" width="15.453125" style="49" customWidth="1"/>
    <col min="7" max="7" width="2.453125" style="57" customWidth="1"/>
    <col min="8" max="8" width="16.1796875" style="49" customWidth="1"/>
    <col min="9" max="16384" width="9.1796875" style="37"/>
  </cols>
  <sheetData>
    <row r="1" spans="1:13" x14ac:dyDescent="0.35">
      <c r="B1" s="39"/>
      <c r="C1" s="39"/>
      <c r="H1" s="3" t="s">
        <v>69</v>
      </c>
    </row>
    <row r="2" spans="1:13" x14ac:dyDescent="0.35">
      <c r="A2" s="104" t="s">
        <v>32</v>
      </c>
      <c r="B2" s="104"/>
      <c r="C2" s="104"/>
      <c r="D2" s="104"/>
      <c r="E2" s="104"/>
      <c r="F2" s="104"/>
      <c r="G2" s="104"/>
      <c r="H2" s="104"/>
      <c r="I2" s="40"/>
      <c r="J2" s="40"/>
      <c r="K2" s="40"/>
      <c r="L2" s="40"/>
      <c r="M2" s="40"/>
    </row>
    <row r="3" spans="1:13" x14ac:dyDescent="0.35">
      <c r="A3" s="105" t="s">
        <v>33</v>
      </c>
      <c r="B3" s="105"/>
      <c r="C3" s="105"/>
      <c r="D3" s="105"/>
      <c r="E3" s="105"/>
      <c r="F3" s="105"/>
      <c r="G3" s="105"/>
      <c r="H3" s="105"/>
      <c r="I3" s="3"/>
      <c r="J3" s="41"/>
      <c r="K3" s="41"/>
      <c r="L3" s="41"/>
      <c r="M3" s="41"/>
    </row>
    <row r="4" spans="1:13" x14ac:dyDescent="0.35">
      <c r="A4" s="106" t="s">
        <v>34</v>
      </c>
      <c r="B4" s="106"/>
      <c r="C4" s="106"/>
      <c r="D4" s="106"/>
      <c r="E4" s="106"/>
      <c r="F4" s="106"/>
      <c r="G4" s="106"/>
      <c r="H4" s="106"/>
      <c r="I4" s="42"/>
      <c r="J4" s="42"/>
      <c r="K4" s="42"/>
      <c r="L4" s="42"/>
      <c r="M4" s="42"/>
    </row>
    <row r="5" spans="1:13" x14ac:dyDescent="0.35">
      <c r="A5" s="105" t="s">
        <v>20</v>
      </c>
      <c r="B5" s="105"/>
      <c r="C5" s="105"/>
      <c r="D5" s="105"/>
      <c r="E5" s="105"/>
      <c r="F5" s="105"/>
      <c r="G5" s="105"/>
      <c r="H5" s="105"/>
      <c r="I5" s="41"/>
      <c r="J5" s="41"/>
      <c r="K5" s="41"/>
      <c r="L5" s="41"/>
      <c r="M5" s="41"/>
    </row>
    <row r="7" spans="1:13" s="43" customFormat="1" ht="45" x14ac:dyDescent="0.3">
      <c r="A7" s="44" t="s">
        <v>35</v>
      </c>
      <c r="B7" s="45" t="s">
        <v>36</v>
      </c>
      <c r="C7" s="45"/>
      <c r="D7" s="45" t="s">
        <v>37</v>
      </c>
      <c r="E7" s="58"/>
      <c r="F7" s="45" t="s">
        <v>38</v>
      </c>
      <c r="G7" s="58"/>
      <c r="H7" s="45" t="s">
        <v>39</v>
      </c>
    </row>
    <row r="9" spans="1:13" s="43" customFormat="1" ht="15" x14ac:dyDescent="0.3">
      <c r="A9" s="46" t="s">
        <v>40</v>
      </c>
      <c r="B9" s="47"/>
      <c r="C9" s="47"/>
      <c r="D9" s="50"/>
      <c r="E9" s="59"/>
      <c r="F9" s="50"/>
      <c r="G9" s="59"/>
      <c r="H9" s="50"/>
      <c r="I9" s="46"/>
      <c r="J9" s="46"/>
    </row>
    <row r="10" spans="1:13" s="43" customFormat="1" ht="15" x14ac:dyDescent="0.3">
      <c r="A10" s="46" t="s">
        <v>41</v>
      </c>
      <c r="B10" s="47"/>
      <c r="C10" s="47"/>
      <c r="D10" s="50"/>
      <c r="E10" s="59"/>
      <c r="F10" s="50"/>
      <c r="G10" s="59"/>
      <c r="H10" s="50"/>
      <c r="I10" s="46"/>
      <c r="J10" s="46"/>
    </row>
    <row r="11" spans="1:13" x14ac:dyDescent="0.35">
      <c r="A11" s="36" t="s">
        <v>42</v>
      </c>
      <c r="B11" s="48">
        <v>588</v>
      </c>
      <c r="C11" s="48" t="s">
        <v>10</v>
      </c>
      <c r="D11" s="52">
        <v>1017700</v>
      </c>
      <c r="E11" s="48" t="s">
        <v>10</v>
      </c>
      <c r="F11" s="52">
        <v>1528759.79</v>
      </c>
      <c r="G11" s="48" t="s">
        <v>10</v>
      </c>
      <c r="H11" s="52">
        <f>F11-D11</f>
        <v>511059.79000000004</v>
      </c>
      <c r="I11" s="36"/>
      <c r="J11" s="36"/>
    </row>
    <row r="12" spans="1:13" x14ac:dyDescent="0.35">
      <c r="A12" s="36" t="s">
        <v>43</v>
      </c>
      <c r="B12" s="48">
        <v>582</v>
      </c>
      <c r="C12" s="48"/>
      <c r="D12" s="52">
        <v>906300</v>
      </c>
      <c r="E12" s="48"/>
      <c r="F12" s="52">
        <v>995013.8</v>
      </c>
      <c r="G12" s="48"/>
      <c r="H12" s="52">
        <f>F12-D12</f>
        <v>88713.800000000047</v>
      </c>
      <c r="I12" s="36"/>
      <c r="J12" s="36"/>
    </row>
    <row r="13" spans="1:13" x14ac:dyDescent="0.35">
      <c r="A13" s="36" t="s">
        <v>44</v>
      </c>
      <c r="B13" s="48">
        <v>583</v>
      </c>
      <c r="C13" s="48"/>
      <c r="D13" s="52">
        <v>546700</v>
      </c>
      <c r="E13" s="48"/>
      <c r="F13" s="52">
        <v>591011.5</v>
      </c>
      <c r="G13" s="48"/>
      <c r="H13" s="52">
        <f>F13-D13</f>
        <v>44311.5</v>
      </c>
      <c r="I13" s="36"/>
      <c r="J13" s="36"/>
    </row>
    <row r="14" spans="1:13" x14ac:dyDescent="0.35">
      <c r="A14" s="36" t="s">
        <v>45</v>
      </c>
      <c r="B14" s="48">
        <v>599</v>
      </c>
      <c r="C14" s="48"/>
      <c r="D14" s="54">
        <v>15000</v>
      </c>
      <c r="E14" s="48"/>
      <c r="F14" s="54">
        <v>3472.25</v>
      </c>
      <c r="G14" s="48"/>
      <c r="H14" s="54">
        <f>F14-D14</f>
        <v>-11527.75</v>
      </c>
      <c r="I14" s="36"/>
      <c r="J14" s="36"/>
    </row>
    <row r="15" spans="1:13" s="43" customFormat="1" ht="15" x14ac:dyDescent="0.3">
      <c r="A15" s="46" t="s">
        <v>46</v>
      </c>
      <c r="B15" s="47"/>
      <c r="C15" s="47"/>
      <c r="D15" s="56">
        <f>SUM(D11:D14)</f>
        <v>2485700</v>
      </c>
      <c r="E15" s="47"/>
      <c r="F15" s="56">
        <f>SUM(F11:F14)</f>
        <v>3118257.34</v>
      </c>
      <c r="G15" s="47"/>
      <c r="H15" s="56">
        <f>SUM(H11:H14)</f>
        <v>632557.34000000008</v>
      </c>
      <c r="I15" s="46"/>
      <c r="J15" s="46"/>
    </row>
    <row r="16" spans="1:13" s="43" customFormat="1" ht="15" x14ac:dyDescent="0.3">
      <c r="A16" s="46" t="s">
        <v>47</v>
      </c>
      <c r="B16" s="47"/>
      <c r="C16" s="47"/>
      <c r="D16" s="53"/>
      <c r="E16" s="47"/>
      <c r="F16" s="53"/>
      <c r="G16" s="47"/>
      <c r="H16" s="53"/>
      <c r="I16" s="46"/>
      <c r="J16" s="46"/>
    </row>
    <row r="17" spans="1:10" s="43" customFormat="1" ht="15" x14ac:dyDescent="0.3">
      <c r="A17" s="46" t="s">
        <v>48</v>
      </c>
      <c r="B17" s="47"/>
      <c r="C17" s="47"/>
      <c r="D17" s="53"/>
      <c r="E17" s="47"/>
      <c r="F17" s="53"/>
      <c r="G17" s="47"/>
      <c r="H17" s="53"/>
      <c r="I17" s="46"/>
      <c r="J17" s="46"/>
    </row>
    <row r="18" spans="1:10" x14ac:dyDescent="0.35">
      <c r="A18" s="36" t="s">
        <v>49</v>
      </c>
      <c r="B18" s="48">
        <v>601</v>
      </c>
      <c r="C18" s="48"/>
      <c r="D18" s="52">
        <v>10000</v>
      </c>
      <c r="E18" s="48"/>
      <c r="F18" s="52">
        <v>6700</v>
      </c>
      <c r="G18" s="48"/>
      <c r="H18" s="55">
        <f>F18-D18</f>
        <v>-3300</v>
      </c>
      <c r="I18" s="36"/>
      <c r="J18" s="36"/>
    </row>
    <row r="19" spans="1:10" x14ac:dyDescent="0.35">
      <c r="A19" s="36" t="s">
        <v>50</v>
      </c>
      <c r="B19" s="48">
        <v>604</v>
      </c>
      <c r="C19" s="48"/>
      <c r="D19" s="52">
        <v>255000</v>
      </c>
      <c r="E19" s="48"/>
      <c r="F19" s="52">
        <v>247600</v>
      </c>
      <c r="G19" s="48"/>
      <c r="H19" s="55">
        <f t="shared" ref="H19:H36" si="0">F19-D19</f>
        <v>-7400</v>
      </c>
      <c r="I19" s="36"/>
      <c r="J19" s="36"/>
    </row>
    <row r="20" spans="1:10" x14ac:dyDescent="0.35">
      <c r="A20" s="36" t="s">
        <v>51</v>
      </c>
      <c r="B20" s="48">
        <v>605</v>
      </c>
      <c r="C20" s="48"/>
      <c r="D20" s="52">
        <v>792000</v>
      </c>
      <c r="E20" s="48"/>
      <c r="F20" s="52">
        <v>1192311.74</v>
      </c>
      <c r="G20" s="48"/>
      <c r="H20" s="55">
        <f t="shared" si="0"/>
        <v>400311.74</v>
      </c>
      <c r="I20" s="36"/>
      <c r="J20" s="36"/>
    </row>
    <row r="21" spans="1:10" x14ac:dyDescent="0.35">
      <c r="A21" s="36" t="s">
        <v>52</v>
      </c>
      <c r="B21" s="48">
        <v>606</v>
      </c>
      <c r="C21" s="48"/>
      <c r="D21" s="52">
        <v>499800</v>
      </c>
      <c r="E21" s="48"/>
      <c r="F21" s="52">
        <v>532104.75</v>
      </c>
      <c r="G21" s="48"/>
      <c r="H21" s="55">
        <f t="shared" si="0"/>
        <v>32304.75</v>
      </c>
      <c r="I21" s="36"/>
      <c r="J21" s="36"/>
    </row>
    <row r="22" spans="1:10" x14ac:dyDescent="0.35">
      <c r="A22" s="36" t="s">
        <v>53</v>
      </c>
      <c r="B22" s="48">
        <v>613</v>
      </c>
      <c r="C22" s="48"/>
      <c r="D22" s="52">
        <v>80000</v>
      </c>
      <c r="E22" s="48"/>
      <c r="F22" s="52">
        <v>130120</v>
      </c>
      <c r="G22" s="48"/>
      <c r="H22" s="55">
        <f t="shared" si="0"/>
        <v>50120</v>
      </c>
      <c r="I22" s="36"/>
      <c r="J22" s="36"/>
    </row>
    <row r="23" spans="1:10" x14ac:dyDescent="0.35">
      <c r="A23" s="36" t="s">
        <v>54</v>
      </c>
      <c r="B23" s="48">
        <v>628</v>
      </c>
      <c r="C23" s="48"/>
      <c r="D23" s="52">
        <v>15000</v>
      </c>
      <c r="E23" s="48"/>
      <c r="F23" s="52">
        <v>37867.300000000003</v>
      </c>
      <c r="G23" s="48"/>
      <c r="H23" s="55">
        <f t="shared" si="0"/>
        <v>22867.300000000003</v>
      </c>
      <c r="I23" s="36"/>
      <c r="J23" s="36"/>
    </row>
    <row r="24" spans="1:10" s="43" customFormat="1" ht="15" x14ac:dyDescent="0.3">
      <c r="A24" s="46" t="s">
        <v>55</v>
      </c>
      <c r="B24" s="47"/>
      <c r="C24" s="47"/>
      <c r="D24" s="53"/>
      <c r="E24" s="47"/>
      <c r="F24" s="53"/>
      <c r="G24" s="47"/>
      <c r="H24" s="60"/>
      <c r="I24" s="46"/>
      <c r="J24" s="46"/>
    </row>
    <row r="25" spans="1:10" x14ac:dyDescent="0.35">
      <c r="A25" s="36" t="s">
        <v>56</v>
      </c>
      <c r="B25" s="48">
        <v>633</v>
      </c>
      <c r="C25" s="48"/>
      <c r="D25" s="52">
        <v>1164000</v>
      </c>
      <c r="E25" s="48"/>
      <c r="F25" s="52">
        <v>1470350</v>
      </c>
      <c r="G25" s="48"/>
      <c r="H25" s="55">
        <f t="shared" si="0"/>
        <v>306350</v>
      </c>
      <c r="I25" s="36"/>
      <c r="J25" s="36"/>
    </row>
    <row r="26" spans="1:10" x14ac:dyDescent="0.35">
      <c r="A26" s="36" t="s">
        <v>57</v>
      </c>
      <c r="B26" s="48">
        <v>636</v>
      </c>
      <c r="C26" s="48"/>
      <c r="D26" s="52">
        <v>2877000</v>
      </c>
      <c r="E26" s="48"/>
      <c r="F26" s="52">
        <v>3424944.38</v>
      </c>
      <c r="G26" s="48"/>
      <c r="H26" s="55">
        <f t="shared" si="0"/>
        <v>547944.37999999989</v>
      </c>
      <c r="I26" s="36"/>
      <c r="J26" s="36"/>
    </row>
    <row r="27" spans="1:10" x14ac:dyDescent="0.35">
      <c r="A27" s="36" t="s">
        <v>58</v>
      </c>
      <c r="B27" s="48">
        <v>637</v>
      </c>
      <c r="C27" s="48"/>
      <c r="D27" s="52">
        <v>500000</v>
      </c>
      <c r="E27" s="48"/>
      <c r="F27" s="52">
        <v>798556.75</v>
      </c>
      <c r="G27" s="48"/>
      <c r="H27" s="55">
        <f t="shared" si="0"/>
        <v>298556.75</v>
      </c>
      <c r="I27" s="36"/>
      <c r="J27" s="36"/>
    </row>
    <row r="28" spans="1:10" x14ac:dyDescent="0.35">
      <c r="A28" s="36" t="s">
        <v>59</v>
      </c>
      <c r="B28" s="48">
        <v>649</v>
      </c>
      <c r="C28" s="48"/>
      <c r="D28" s="52">
        <v>5000</v>
      </c>
      <c r="E28" s="48"/>
      <c r="F28" s="52">
        <v>258</v>
      </c>
      <c r="G28" s="48"/>
      <c r="H28" s="55">
        <f t="shared" si="0"/>
        <v>-4742</v>
      </c>
      <c r="I28" s="36"/>
      <c r="J28" s="36"/>
    </row>
    <row r="29" spans="1:10" x14ac:dyDescent="0.35">
      <c r="A29" s="36" t="s">
        <v>60</v>
      </c>
      <c r="B29" s="48">
        <v>616</v>
      </c>
      <c r="C29" s="48"/>
      <c r="D29" s="52">
        <v>180000</v>
      </c>
      <c r="E29" s="48"/>
      <c r="F29" s="52">
        <v>193250</v>
      </c>
      <c r="G29" s="48"/>
      <c r="H29" s="55">
        <f t="shared" si="0"/>
        <v>13250</v>
      </c>
      <c r="I29" s="36"/>
      <c r="J29" s="36"/>
    </row>
    <row r="30" spans="1:10" x14ac:dyDescent="0.35">
      <c r="A30" s="36" t="s">
        <v>61</v>
      </c>
      <c r="B30" s="48">
        <v>664</v>
      </c>
      <c r="C30" s="48"/>
      <c r="D30" s="52">
        <v>30000</v>
      </c>
      <c r="E30" s="48"/>
      <c r="F30" s="52">
        <v>50442.6</v>
      </c>
      <c r="G30" s="48"/>
      <c r="H30" s="55">
        <f t="shared" si="0"/>
        <v>20442.599999999999</v>
      </c>
      <c r="I30" s="36"/>
      <c r="J30" s="36"/>
    </row>
    <row r="31" spans="1:10" s="43" customFormat="1" ht="15" x14ac:dyDescent="0.3">
      <c r="A31" s="46" t="s">
        <v>62</v>
      </c>
      <c r="B31" s="47"/>
      <c r="C31" s="47"/>
      <c r="D31" s="53"/>
      <c r="E31" s="47"/>
      <c r="F31" s="53"/>
      <c r="G31" s="47"/>
      <c r="H31" s="55">
        <f t="shared" si="0"/>
        <v>0</v>
      </c>
      <c r="I31" s="46"/>
      <c r="J31" s="46"/>
    </row>
    <row r="32" spans="1:10" x14ac:dyDescent="0.35">
      <c r="A32" s="36" t="s">
        <v>63</v>
      </c>
      <c r="B32" s="48">
        <v>678</v>
      </c>
      <c r="C32" s="48"/>
      <c r="D32" s="52">
        <v>302500</v>
      </c>
      <c r="E32" s="48"/>
      <c r="F32" s="52">
        <v>385623.05</v>
      </c>
      <c r="G32" s="48"/>
      <c r="H32" s="55">
        <f t="shared" si="0"/>
        <v>83123.049999999988</v>
      </c>
      <c r="I32" s="36"/>
      <c r="J32" s="36"/>
    </row>
    <row r="33" spans="1:10" x14ac:dyDescent="0.35">
      <c r="A33" s="36" t="s">
        <v>64</v>
      </c>
      <c r="B33" s="48">
        <v>679</v>
      </c>
      <c r="C33" s="48"/>
      <c r="D33" s="52">
        <v>20000</v>
      </c>
      <c r="E33" s="48"/>
      <c r="F33" s="52">
        <v>13800</v>
      </c>
      <c r="G33" s="48"/>
      <c r="H33" s="55">
        <f t="shared" si="0"/>
        <v>-6200</v>
      </c>
      <c r="I33" s="36"/>
      <c r="J33" s="36"/>
    </row>
    <row r="34" spans="1:10" x14ac:dyDescent="0.35">
      <c r="A34" s="36" t="s">
        <v>65</v>
      </c>
      <c r="B34" s="48">
        <v>665</v>
      </c>
      <c r="C34" s="48"/>
      <c r="D34" s="52">
        <v>67514810</v>
      </c>
      <c r="E34" s="48"/>
      <c r="F34" s="52">
        <v>67514810</v>
      </c>
      <c r="G34" s="48"/>
      <c r="H34" s="55">
        <f t="shared" si="0"/>
        <v>0</v>
      </c>
      <c r="I34" s="36"/>
      <c r="J34" s="36"/>
    </row>
    <row r="35" spans="1:10" x14ac:dyDescent="0.35">
      <c r="A35" s="36" t="s">
        <v>66</v>
      </c>
      <c r="B35" s="48">
        <v>670</v>
      </c>
      <c r="C35" s="48"/>
      <c r="D35" s="54">
        <v>0</v>
      </c>
      <c r="E35" s="48"/>
      <c r="F35" s="54">
        <v>20993.37</v>
      </c>
      <c r="G35" s="48"/>
      <c r="H35" s="54">
        <f t="shared" si="0"/>
        <v>20993.37</v>
      </c>
      <c r="I35" s="36"/>
      <c r="J35" s="36"/>
    </row>
    <row r="36" spans="1:10" s="43" customFormat="1" ht="15" x14ac:dyDescent="0.3">
      <c r="A36" s="46" t="s">
        <v>67</v>
      </c>
      <c r="B36" s="47"/>
      <c r="C36" s="47"/>
      <c r="D36" s="53">
        <f>SUM(D18:D35)</f>
        <v>74245110</v>
      </c>
      <c r="E36" s="47"/>
      <c r="F36" s="53">
        <f>SUM(F18:F35)</f>
        <v>76019731.939999998</v>
      </c>
      <c r="G36" s="47"/>
      <c r="H36" s="60">
        <f t="shared" si="0"/>
        <v>1774621.9399999976</v>
      </c>
      <c r="I36" s="46"/>
      <c r="J36" s="46"/>
    </row>
    <row r="37" spans="1:10" s="43" customFormat="1" thickBot="1" x14ac:dyDescent="0.35">
      <c r="A37" s="46" t="s">
        <v>68</v>
      </c>
      <c r="B37" s="47"/>
      <c r="C37" s="47" t="s">
        <v>10</v>
      </c>
      <c r="D37" s="62">
        <f>D15+D36</f>
        <v>76730810</v>
      </c>
      <c r="E37" s="47" t="s">
        <v>10</v>
      </c>
      <c r="F37" s="62">
        <f t="shared" ref="F37:H37" si="1">F15+F36</f>
        <v>79137989.280000001</v>
      </c>
      <c r="G37" s="47" t="s">
        <v>10</v>
      </c>
      <c r="H37" s="62">
        <f t="shared" si="1"/>
        <v>2407179.2799999975</v>
      </c>
      <c r="I37" s="46"/>
      <c r="J37" s="46"/>
    </row>
    <row r="38" spans="1:10" ht="16" thickTop="1" x14ac:dyDescent="0.35">
      <c r="A38" s="36"/>
      <c r="B38" s="48"/>
      <c r="C38" s="48"/>
      <c r="D38" s="51"/>
      <c r="E38" s="61"/>
      <c r="F38" s="51"/>
      <c r="G38" s="61"/>
      <c r="H38" s="51"/>
      <c r="I38" s="36"/>
      <c r="J38" s="36"/>
    </row>
    <row r="39" spans="1:10" x14ac:dyDescent="0.35">
      <c r="A39" s="36"/>
      <c r="B39" s="48"/>
      <c r="C39" s="48"/>
      <c r="D39" s="51"/>
      <c r="E39" s="61"/>
      <c r="F39" s="51"/>
      <c r="G39" s="61"/>
      <c r="H39" s="51"/>
      <c r="I39" s="36"/>
      <c r="J39" s="36"/>
    </row>
    <row r="40" spans="1:10" x14ac:dyDescent="0.35">
      <c r="A40" s="36"/>
      <c r="B40" s="48"/>
      <c r="C40" s="48"/>
      <c r="D40" s="51"/>
      <c r="E40" s="61"/>
      <c r="F40" s="51"/>
      <c r="G40" s="61"/>
      <c r="H40" s="51"/>
      <c r="I40" s="36"/>
      <c r="J40" s="36"/>
    </row>
    <row r="41" spans="1:10" x14ac:dyDescent="0.35">
      <c r="A41" s="36"/>
      <c r="B41" s="48"/>
      <c r="C41" s="48"/>
      <c r="D41" s="51"/>
      <c r="E41" s="61"/>
      <c r="F41" s="51"/>
      <c r="G41" s="61"/>
      <c r="H41" s="51"/>
      <c r="I41" s="36"/>
      <c r="J41" s="36"/>
    </row>
    <row r="42" spans="1:10" x14ac:dyDescent="0.35">
      <c r="A42" s="36"/>
      <c r="B42" s="48"/>
      <c r="C42" s="48"/>
      <c r="D42" s="51"/>
      <c r="E42" s="61"/>
      <c r="F42" s="51"/>
      <c r="G42" s="61"/>
      <c r="H42" s="51"/>
      <c r="I42" s="36"/>
      <c r="J42" s="36"/>
    </row>
    <row r="43" spans="1:10" x14ac:dyDescent="0.35">
      <c r="A43" s="36"/>
      <c r="B43" s="48"/>
      <c r="C43" s="48"/>
      <c r="D43" s="51"/>
      <c r="E43" s="61"/>
      <c r="F43" s="51"/>
      <c r="G43" s="61"/>
      <c r="H43" s="51"/>
      <c r="I43" s="36"/>
      <c r="J43" s="36"/>
    </row>
    <row r="44" spans="1:10" x14ac:dyDescent="0.35">
      <c r="A44" s="36"/>
      <c r="B44" s="48"/>
      <c r="C44" s="48"/>
      <c r="D44" s="51"/>
      <c r="E44" s="61"/>
      <c r="F44" s="51"/>
      <c r="G44" s="61"/>
      <c r="H44" s="51"/>
      <c r="I44" s="36"/>
      <c r="J44" s="36"/>
    </row>
    <row r="45" spans="1:10" x14ac:dyDescent="0.35">
      <c r="A45" s="36"/>
      <c r="B45" s="48"/>
      <c r="C45" s="48"/>
      <c r="D45" s="51"/>
      <c r="E45" s="61"/>
      <c r="F45" s="51"/>
      <c r="G45" s="61"/>
      <c r="H45" s="51"/>
      <c r="I45" s="36"/>
      <c r="J45" s="36"/>
    </row>
    <row r="46" spans="1:10" x14ac:dyDescent="0.35">
      <c r="A46" s="36"/>
      <c r="B46" s="48"/>
      <c r="C46" s="48"/>
      <c r="D46" s="51"/>
      <c r="E46" s="61"/>
      <c r="F46" s="51"/>
      <c r="G46" s="61"/>
      <c r="H46" s="51"/>
      <c r="I46" s="36"/>
      <c r="J46" s="36"/>
    </row>
    <row r="47" spans="1:10" x14ac:dyDescent="0.35">
      <c r="A47" s="36"/>
      <c r="B47" s="48"/>
      <c r="C47" s="48"/>
      <c r="D47" s="51"/>
      <c r="E47" s="61"/>
      <c r="F47" s="51"/>
      <c r="G47" s="61"/>
      <c r="H47" s="51"/>
      <c r="I47" s="36"/>
      <c r="J47" s="36"/>
    </row>
    <row r="48" spans="1:10" x14ac:dyDescent="0.35">
      <c r="A48" s="36"/>
      <c r="B48" s="48"/>
      <c r="C48" s="48"/>
      <c r="D48" s="51"/>
      <c r="E48" s="61"/>
      <c r="F48" s="51"/>
      <c r="G48" s="61"/>
      <c r="H48" s="51"/>
      <c r="I48" s="36"/>
      <c r="J48" s="36"/>
    </row>
    <row r="49" spans="1:10" x14ac:dyDescent="0.35">
      <c r="A49" s="36"/>
      <c r="B49" s="48"/>
      <c r="C49" s="48"/>
      <c r="D49" s="51"/>
      <c r="E49" s="61"/>
      <c r="F49" s="51"/>
      <c r="G49" s="61"/>
      <c r="H49" s="51"/>
      <c r="I49" s="36"/>
      <c r="J49" s="36"/>
    </row>
    <row r="50" spans="1:10" x14ac:dyDescent="0.35">
      <c r="A50" s="36"/>
      <c r="B50" s="48"/>
      <c r="C50" s="48"/>
      <c r="D50" s="51"/>
      <c r="E50" s="61"/>
      <c r="F50" s="51"/>
      <c r="G50" s="61"/>
      <c r="H50" s="51"/>
      <c r="I50" s="36"/>
      <c r="J50" s="36"/>
    </row>
    <row r="51" spans="1:10" x14ac:dyDescent="0.35">
      <c r="A51" s="36"/>
      <c r="B51" s="48"/>
      <c r="C51" s="48"/>
      <c r="D51" s="51"/>
      <c r="E51" s="61"/>
      <c r="F51" s="51"/>
      <c r="G51" s="61"/>
      <c r="H51" s="51"/>
      <c r="I51" s="36"/>
      <c r="J51" s="36"/>
    </row>
    <row r="52" spans="1:10" x14ac:dyDescent="0.35">
      <c r="A52" s="36"/>
      <c r="B52" s="48"/>
      <c r="C52" s="48"/>
      <c r="D52" s="51"/>
      <c r="E52" s="61"/>
      <c r="F52" s="51"/>
      <c r="G52" s="61"/>
      <c r="H52" s="51"/>
      <c r="I52" s="36"/>
      <c r="J52" s="36"/>
    </row>
    <row r="53" spans="1:10" x14ac:dyDescent="0.35">
      <c r="A53" s="36"/>
      <c r="B53" s="48"/>
      <c r="C53" s="48"/>
      <c r="D53" s="51"/>
      <c r="E53" s="61"/>
      <c r="F53" s="51"/>
      <c r="G53" s="61"/>
      <c r="H53" s="51"/>
      <c r="I53" s="36"/>
      <c r="J53" s="36"/>
    </row>
    <row r="54" spans="1:10" x14ac:dyDescent="0.35">
      <c r="A54" s="36"/>
      <c r="B54" s="48"/>
      <c r="C54" s="48"/>
      <c r="D54" s="51"/>
      <c r="E54" s="61"/>
      <c r="F54" s="51"/>
      <c r="G54" s="61"/>
      <c r="H54" s="51"/>
      <c r="I54" s="36"/>
      <c r="J54" s="36"/>
    </row>
    <row r="55" spans="1:10" x14ac:dyDescent="0.35">
      <c r="A55" s="36"/>
      <c r="B55" s="48"/>
      <c r="C55" s="48"/>
      <c r="D55" s="51"/>
      <c r="E55" s="61"/>
      <c r="F55" s="51"/>
      <c r="G55" s="61"/>
      <c r="H55" s="51"/>
      <c r="I55" s="36"/>
      <c r="J55" s="36"/>
    </row>
    <row r="56" spans="1:10" x14ac:dyDescent="0.35">
      <c r="A56" s="36"/>
      <c r="B56" s="48"/>
      <c r="C56" s="48"/>
      <c r="D56" s="51"/>
      <c r="E56" s="61"/>
      <c r="F56" s="51"/>
      <c r="G56" s="61"/>
      <c r="H56" s="51"/>
      <c r="I56" s="36"/>
      <c r="J56" s="36"/>
    </row>
    <row r="57" spans="1:10" x14ac:dyDescent="0.35">
      <c r="A57" s="36"/>
      <c r="B57" s="48"/>
      <c r="C57" s="48"/>
      <c r="D57" s="51"/>
      <c r="E57" s="61"/>
      <c r="F57" s="51"/>
      <c r="G57" s="61"/>
      <c r="H57" s="51"/>
      <c r="I57" s="36"/>
      <c r="J57" s="36"/>
    </row>
    <row r="58" spans="1:10" x14ac:dyDescent="0.35">
      <c r="A58" s="36"/>
      <c r="B58" s="48"/>
      <c r="C58" s="48"/>
      <c r="D58" s="51"/>
      <c r="E58" s="61"/>
      <c r="F58" s="51"/>
      <c r="G58" s="61"/>
      <c r="H58" s="51"/>
      <c r="I58" s="36"/>
      <c r="J58" s="36"/>
    </row>
    <row r="59" spans="1:10" x14ac:dyDescent="0.35">
      <c r="A59" s="36"/>
      <c r="B59" s="48"/>
      <c r="C59" s="48"/>
      <c r="D59" s="51"/>
      <c r="E59" s="61"/>
      <c r="F59" s="51"/>
      <c r="G59" s="61"/>
      <c r="H59" s="51"/>
      <c r="I59" s="36"/>
      <c r="J59" s="36"/>
    </row>
    <row r="60" spans="1:10" x14ac:dyDescent="0.35">
      <c r="A60" s="36"/>
      <c r="B60" s="48"/>
      <c r="C60" s="48"/>
      <c r="D60" s="51"/>
      <c r="E60" s="61"/>
      <c r="F60" s="51"/>
      <c r="G60" s="61"/>
      <c r="H60" s="51"/>
      <c r="I60" s="36"/>
      <c r="J60" s="36"/>
    </row>
    <row r="61" spans="1:10" x14ac:dyDescent="0.35">
      <c r="A61" s="36"/>
      <c r="B61" s="48"/>
      <c r="C61" s="48"/>
      <c r="D61" s="51"/>
      <c r="E61" s="61"/>
      <c r="F61" s="51"/>
      <c r="G61" s="61"/>
      <c r="H61" s="51"/>
      <c r="I61" s="36"/>
      <c r="J61" s="36"/>
    </row>
  </sheetData>
  <mergeCells count="4">
    <mergeCell ref="A2:H2"/>
    <mergeCell ref="A3:H3"/>
    <mergeCell ref="A4:H4"/>
    <mergeCell ref="A5:H5"/>
  </mergeCells>
  <pageMargins left="1.2" right="0.2" top="0.75" bottom="0.75" header="0.3" footer="0.3"/>
  <pageSetup paperSize="5"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Normal="100" workbookViewId="0">
      <selection activeCell="H1" sqref="H1"/>
    </sheetView>
  </sheetViews>
  <sheetFormatPr defaultColWidth="9.1796875" defaultRowHeight="15.5" x14ac:dyDescent="0.35"/>
  <cols>
    <col min="1" max="1" width="30.81640625" style="77" customWidth="1"/>
    <col min="2" max="2" width="9.1796875" style="78"/>
    <col min="3" max="3" width="2.1796875" style="78" customWidth="1"/>
    <col min="4" max="4" width="14.1796875" style="57" customWidth="1"/>
    <col min="5" max="5" width="1.7265625" style="57" customWidth="1"/>
    <col min="6" max="6" width="15.453125" style="57" customWidth="1"/>
    <col min="7" max="7" width="2.453125" style="57" customWidth="1"/>
    <col min="8" max="8" width="16.1796875" style="57" customWidth="1"/>
    <col min="9" max="16384" width="9.1796875" style="77"/>
  </cols>
  <sheetData>
    <row r="1" spans="1:13" x14ac:dyDescent="0.35">
      <c r="A1"/>
      <c r="H1" s="79"/>
    </row>
    <row r="2" spans="1:13" x14ac:dyDescent="0.35">
      <c r="A2" s="107"/>
      <c r="B2" s="107"/>
      <c r="C2" s="107"/>
      <c r="D2" s="107"/>
      <c r="E2" s="107"/>
      <c r="F2" s="107"/>
      <c r="G2" s="107"/>
      <c r="H2" s="107"/>
      <c r="I2" s="84"/>
      <c r="J2" s="84"/>
      <c r="K2" s="84"/>
      <c r="L2" s="84"/>
      <c r="M2" s="84"/>
    </row>
    <row r="3" spans="1:13" x14ac:dyDescent="0.35">
      <c r="A3" s="108"/>
      <c r="B3" s="108"/>
      <c r="C3" s="108"/>
      <c r="D3" s="108"/>
      <c r="E3" s="108"/>
      <c r="F3" s="108"/>
      <c r="G3" s="108"/>
      <c r="H3" s="108"/>
      <c r="I3" s="79"/>
      <c r="J3" s="85"/>
      <c r="K3" s="85"/>
      <c r="L3" s="85"/>
      <c r="M3" s="85"/>
    </row>
    <row r="4" spans="1:13" x14ac:dyDescent="0.35">
      <c r="A4" s="109"/>
      <c r="B4" s="109"/>
      <c r="C4" s="109"/>
      <c r="D4" s="109"/>
      <c r="E4" s="109"/>
      <c r="F4" s="109"/>
      <c r="G4" s="109"/>
      <c r="H4" s="109"/>
      <c r="I4" s="86"/>
      <c r="J4" s="86"/>
      <c r="K4" s="86"/>
      <c r="L4" s="86"/>
      <c r="M4" s="86"/>
    </row>
    <row r="5" spans="1:13" x14ac:dyDescent="0.35">
      <c r="A5" s="108"/>
      <c r="B5" s="108"/>
      <c r="C5" s="108"/>
      <c r="D5" s="108"/>
      <c r="E5" s="108"/>
      <c r="F5" s="108"/>
      <c r="G5" s="108"/>
      <c r="H5" s="108"/>
      <c r="I5" s="85"/>
      <c r="J5" s="85"/>
      <c r="K5" s="85"/>
      <c r="L5" s="85"/>
      <c r="M5" s="85"/>
    </row>
    <row r="7" spans="1:13" s="87" customFormat="1" ht="15" x14ac:dyDescent="0.3">
      <c r="A7" s="80"/>
      <c r="B7" s="58"/>
      <c r="C7" s="58"/>
      <c r="D7" s="58"/>
      <c r="E7" s="58"/>
      <c r="F7" s="58"/>
      <c r="G7" s="58"/>
      <c r="H7" s="58"/>
    </row>
    <row r="9" spans="1:13" s="87" customFormat="1" ht="15" x14ac:dyDescent="0.3">
      <c r="A9" s="81"/>
      <c r="B9" s="82"/>
      <c r="C9" s="82"/>
      <c r="D9" s="59"/>
      <c r="E9" s="59"/>
      <c r="F9" s="59"/>
      <c r="G9" s="59"/>
      <c r="H9" s="59"/>
      <c r="I9" s="81"/>
      <c r="J9" s="81"/>
    </row>
    <row r="10" spans="1:13" s="87" customFormat="1" ht="15" x14ac:dyDescent="0.3">
      <c r="A10" s="81"/>
      <c r="B10" s="82"/>
      <c r="C10" s="82"/>
      <c r="D10" s="59"/>
      <c r="E10" s="59"/>
      <c r="F10" s="59"/>
      <c r="G10" s="59"/>
      <c r="H10" s="59"/>
      <c r="I10" s="81"/>
      <c r="J10" s="81"/>
    </row>
    <row r="11" spans="1:13" x14ac:dyDescent="0.35">
      <c r="A11" s="66"/>
      <c r="B11" s="83"/>
      <c r="C11" s="83"/>
      <c r="D11" s="55"/>
      <c r="E11" s="83"/>
      <c r="F11" s="55"/>
      <c r="G11" s="83"/>
      <c r="H11" s="55"/>
      <c r="I11" s="66"/>
      <c r="J11" s="66"/>
    </row>
    <row r="12" spans="1:13" x14ac:dyDescent="0.35">
      <c r="A12" s="66"/>
      <c r="B12" s="83"/>
      <c r="C12" s="83"/>
      <c r="D12" s="55"/>
      <c r="E12" s="83"/>
      <c r="F12" s="55"/>
      <c r="G12" s="83"/>
      <c r="H12" s="55"/>
      <c r="I12" s="66"/>
      <c r="J12" s="66"/>
    </row>
    <row r="13" spans="1:13" x14ac:dyDescent="0.35">
      <c r="A13" s="66"/>
      <c r="B13" s="83"/>
      <c r="C13" s="83"/>
      <c r="D13" s="55"/>
      <c r="E13" s="83"/>
      <c r="F13" s="55"/>
      <c r="G13" s="83"/>
      <c r="H13" s="55"/>
      <c r="I13" s="66"/>
      <c r="J13" s="66"/>
    </row>
    <row r="14" spans="1:13" x14ac:dyDescent="0.35">
      <c r="A14" s="66"/>
      <c r="B14" s="83"/>
      <c r="C14" s="83"/>
      <c r="D14" s="55"/>
      <c r="E14" s="83"/>
      <c r="F14" s="55"/>
      <c r="G14" s="83"/>
      <c r="H14" s="55"/>
      <c r="I14" s="66"/>
      <c r="J14" s="66"/>
    </row>
    <row r="15" spans="1:13" s="87" customFormat="1" ht="15" x14ac:dyDescent="0.3">
      <c r="A15" s="81"/>
      <c r="B15" s="82"/>
      <c r="C15" s="82"/>
      <c r="D15" s="60"/>
      <c r="E15" s="82"/>
      <c r="F15" s="60"/>
      <c r="G15" s="82"/>
      <c r="H15" s="60"/>
      <c r="I15" s="81"/>
      <c r="J15" s="81"/>
    </row>
    <row r="16" spans="1:13" s="87" customFormat="1" ht="15" x14ac:dyDescent="0.3">
      <c r="A16" s="81"/>
      <c r="B16" s="82"/>
      <c r="C16" s="82"/>
      <c r="D16" s="60"/>
      <c r="E16" s="82"/>
      <c r="F16" s="60"/>
      <c r="G16" s="82"/>
      <c r="H16" s="60"/>
      <c r="I16" s="81"/>
      <c r="J16" s="81"/>
    </row>
    <row r="17" spans="1:10" s="87" customFormat="1" ht="15" x14ac:dyDescent="0.3">
      <c r="A17" s="81"/>
      <c r="B17" s="82"/>
      <c r="C17" s="82"/>
      <c r="D17" s="60"/>
      <c r="E17" s="82"/>
      <c r="F17" s="60"/>
      <c r="G17" s="82"/>
      <c r="H17" s="60"/>
      <c r="I17" s="81"/>
      <c r="J17" s="81"/>
    </row>
    <row r="18" spans="1:10" x14ac:dyDescent="0.35">
      <c r="A18" s="66"/>
      <c r="B18" s="83"/>
      <c r="C18" s="83"/>
      <c r="D18" s="55"/>
      <c r="E18" s="83"/>
      <c r="F18" s="55"/>
      <c r="G18" s="83"/>
      <c r="H18" s="55"/>
      <c r="I18" s="66"/>
      <c r="J18" s="66"/>
    </row>
    <row r="19" spans="1:10" x14ac:dyDescent="0.35">
      <c r="A19" s="66"/>
      <c r="B19" s="83"/>
      <c r="C19" s="83"/>
      <c r="D19" s="55"/>
      <c r="E19" s="83"/>
      <c r="F19" s="55"/>
      <c r="G19" s="83"/>
      <c r="H19" s="55"/>
      <c r="I19" s="66"/>
      <c r="J19" s="66"/>
    </row>
    <row r="20" spans="1:10" x14ac:dyDescent="0.35">
      <c r="A20" s="66"/>
      <c r="B20" s="83"/>
      <c r="C20" s="83"/>
      <c r="D20" s="55"/>
      <c r="E20" s="83"/>
      <c r="F20" s="55"/>
      <c r="G20" s="83"/>
      <c r="H20" s="55"/>
      <c r="I20" s="66"/>
      <c r="J20" s="66"/>
    </row>
    <row r="21" spans="1:10" x14ac:dyDescent="0.35">
      <c r="A21" s="66"/>
      <c r="B21" s="83"/>
      <c r="C21" s="83"/>
      <c r="D21" s="55"/>
      <c r="E21" s="83"/>
      <c r="F21" s="55"/>
      <c r="G21" s="83"/>
      <c r="H21" s="55"/>
      <c r="I21" s="66"/>
      <c r="J21" s="66"/>
    </row>
    <row r="22" spans="1:10" x14ac:dyDescent="0.35">
      <c r="A22" s="66"/>
      <c r="B22" s="83"/>
      <c r="C22" s="83"/>
      <c r="D22" s="55"/>
      <c r="E22" s="83"/>
      <c r="F22" s="55"/>
      <c r="G22" s="83"/>
      <c r="H22" s="55"/>
      <c r="I22" s="66"/>
      <c r="J22" s="66"/>
    </row>
    <row r="23" spans="1:10" x14ac:dyDescent="0.35">
      <c r="A23" s="66"/>
      <c r="B23" s="83"/>
      <c r="C23" s="83"/>
      <c r="D23" s="55"/>
      <c r="E23" s="83"/>
      <c r="F23" s="55"/>
      <c r="G23" s="83"/>
      <c r="H23" s="55"/>
      <c r="I23" s="66"/>
      <c r="J23" s="66"/>
    </row>
    <row r="24" spans="1:10" s="87" customFormat="1" ht="15" x14ac:dyDescent="0.3">
      <c r="A24" s="81"/>
      <c r="B24" s="82"/>
      <c r="C24" s="82"/>
      <c r="D24" s="60"/>
      <c r="E24" s="82"/>
      <c r="F24" s="60"/>
      <c r="G24" s="82"/>
      <c r="H24" s="60"/>
      <c r="I24" s="81"/>
      <c r="J24" s="81"/>
    </row>
    <row r="25" spans="1:10" x14ac:dyDescent="0.35">
      <c r="A25" s="66"/>
      <c r="B25" s="83"/>
      <c r="C25" s="83"/>
      <c r="D25" s="55"/>
      <c r="E25" s="83"/>
      <c r="F25" s="55"/>
      <c r="G25" s="83"/>
      <c r="H25" s="55"/>
      <c r="I25" s="66"/>
      <c r="J25" s="66"/>
    </row>
    <row r="26" spans="1:10" x14ac:dyDescent="0.35">
      <c r="A26" s="66"/>
      <c r="B26" s="83"/>
      <c r="C26" s="83"/>
      <c r="D26" s="55"/>
      <c r="E26" s="83"/>
      <c r="F26" s="55"/>
      <c r="G26" s="83"/>
      <c r="H26" s="55"/>
      <c r="I26" s="66"/>
      <c r="J26" s="66"/>
    </row>
    <row r="27" spans="1:10" x14ac:dyDescent="0.35">
      <c r="A27" s="66"/>
      <c r="B27" s="83"/>
      <c r="C27" s="83"/>
      <c r="D27" s="55"/>
      <c r="E27" s="83"/>
      <c r="F27" s="55"/>
      <c r="G27" s="83"/>
      <c r="H27" s="55"/>
      <c r="I27" s="66"/>
      <c r="J27" s="66"/>
    </row>
    <row r="28" spans="1:10" x14ac:dyDescent="0.35">
      <c r="A28" s="66"/>
      <c r="B28" s="83"/>
      <c r="C28" s="83"/>
      <c r="D28" s="55"/>
      <c r="E28" s="83"/>
      <c r="F28" s="55"/>
      <c r="G28" s="83"/>
      <c r="H28" s="55"/>
      <c r="I28" s="66"/>
      <c r="J28" s="66"/>
    </row>
    <row r="29" spans="1:10" x14ac:dyDescent="0.35">
      <c r="A29" s="66"/>
      <c r="B29" s="83"/>
      <c r="C29" s="83"/>
      <c r="D29" s="55"/>
      <c r="E29" s="83"/>
      <c r="F29" s="55"/>
      <c r="G29" s="83"/>
      <c r="H29" s="55"/>
      <c r="I29" s="66"/>
      <c r="J29" s="66"/>
    </row>
    <row r="30" spans="1:10" x14ac:dyDescent="0.35">
      <c r="A30" s="66"/>
      <c r="B30" s="83"/>
      <c r="C30" s="83"/>
      <c r="D30" s="55"/>
      <c r="E30" s="83"/>
      <c r="F30" s="55"/>
      <c r="G30" s="83"/>
      <c r="H30" s="55"/>
      <c r="I30" s="66"/>
      <c r="J30" s="66"/>
    </row>
    <row r="31" spans="1:10" s="87" customFormat="1" ht="15" x14ac:dyDescent="0.3">
      <c r="A31" s="81"/>
      <c r="B31" s="82"/>
      <c r="C31" s="82"/>
      <c r="D31" s="60"/>
      <c r="E31" s="82"/>
      <c r="F31" s="60"/>
      <c r="G31" s="82"/>
      <c r="H31" s="55"/>
      <c r="I31" s="81"/>
      <c r="J31" s="81"/>
    </row>
    <row r="32" spans="1:10" x14ac:dyDescent="0.35">
      <c r="A32" s="66"/>
      <c r="B32" s="83"/>
      <c r="C32" s="83"/>
      <c r="D32" s="55"/>
      <c r="E32" s="83"/>
      <c r="F32" s="55"/>
      <c r="G32" s="83"/>
      <c r="H32" s="55"/>
      <c r="I32" s="66"/>
      <c r="J32" s="66"/>
    </row>
    <row r="33" spans="1:10" x14ac:dyDescent="0.35">
      <c r="A33" s="66"/>
      <c r="B33" s="83"/>
      <c r="C33" s="83"/>
      <c r="D33" s="55"/>
      <c r="E33" s="83"/>
      <c r="F33" s="55"/>
      <c r="G33" s="83"/>
      <c r="H33" s="55"/>
      <c r="I33" s="66"/>
      <c r="J33" s="66"/>
    </row>
    <row r="34" spans="1:10" x14ac:dyDescent="0.35">
      <c r="A34" s="66"/>
      <c r="B34" s="83"/>
      <c r="C34" s="83"/>
      <c r="D34" s="55"/>
      <c r="E34" s="83"/>
      <c r="F34" s="55"/>
      <c r="G34" s="83"/>
      <c r="H34" s="55"/>
      <c r="I34" s="66"/>
      <c r="J34" s="66"/>
    </row>
    <row r="35" spans="1:10" x14ac:dyDescent="0.35">
      <c r="A35" s="66"/>
      <c r="B35" s="83"/>
      <c r="C35" s="83"/>
      <c r="D35" s="55"/>
      <c r="E35" s="83"/>
      <c r="F35" s="55"/>
      <c r="G35" s="83"/>
      <c r="H35" s="55"/>
      <c r="I35" s="66"/>
      <c r="J35" s="66"/>
    </row>
    <row r="36" spans="1:10" s="87" customFormat="1" ht="15" x14ac:dyDescent="0.3">
      <c r="A36" s="81"/>
      <c r="B36" s="82"/>
      <c r="C36" s="82"/>
      <c r="D36" s="60"/>
      <c r="E36" s="82"/>
      <c r="F36" s="60"/>
      <c r="G36" s="82"/>
      <c r="H36" s="60"/>
      <c r="I36" s="81"/>
      <c r="J36" s="81"/>
    </row>
    <row r="37" spans="1:10" s="87" customFormat="1" ht="15" x14ac:dyDescent="0.3">
      <c r="A37" s="81"/>
      <c r="B37" s="82"/>
      <c r="C37" s="82"/>
      <c r="D37" s="60"/>
      <c r="E37" s="82"/>
      <c r="F37" s="60"/>
      <c r="G37" s="82"/>
      <c r="H37" s="60"/>
      <c r="I37" s="81"/>
      <c r="J37" s="81"/>
    </row>
    <row r="38" spans="1:10" x14ac:dyDescent="0.35">
      <c r="A38" s="66"/>
      <c r="B38" s="83"/>
      <c r="C38" s="83"/>
      <c r="D38" s="61"/>
      <c r="E38" s="61"/>
      <c r="F38" s="61"/>
      <c r="G38" s="61"/>
      <c r="H38" s="61"/>
      <c r="I38" s="66"/>
      <c r="J38" s="66"/>
    </row>
    <row r="39" spans="1:10" x14ac:dyDescent="0.35">
      <c r="A39" s="66"/>
      <c r="B39" s="83"/>
      <c r="C39" s="83"/>
      <c r="D39" s="61"/>
      <c r="E39" s="61"/>
      <c r="F39" s="61"/>
      <c r="G39" s="61"/>
      <c r="H39" s="61"/>
      <c r="I39" s="66"/>
      <c r="J39" s="66"/>
    </row>
    <row r="40" spans="1:10" x14ac:dyDescent="0.35">
      <c r="A40" s="66"/>
      <c r="B40" s="83"/>
      <c r="C40" s="83"/>
      <c r="D40" s="61"/>
      <c r="E40" s="61"/>
      <c r="F40" s="61"/>
      <c r="G40" s="61"/>
      <c r="H40" s="61"/>
      <c r="I40" s="66"/>
      <c r="J40" s="66"/>
    </row>
    <row r="41" spans="1:10" x14ac:dyDescent="0.35">
      <c r="A41" s="66"/>
      <c r="B41" s="83"/>
      <c r="C41" s="83"/>
      <c r="D41" s="61"/>
      <c r="E41" s="61"/>
      <c r="F41" s="61"/>
      <c r="G41" s="61"/>
      <c r="H41" s="61"/>
      <c r="I41" s="66"/>
      <c r="J41" s="66"/>
    </row>
    <row r="42" spans="1:10" x14ac:dyDescent="0.35">
      <c r="A42" s="66"/>
      <c r="B42" s="83"/>
      <c r="C42" s="83"/>
      <c r="D42" s="61"/>
      <c r="E42" s="61"/>
      <c r="F42" s="61"/>
      <c r="G42" s="61"/>
      <c r="H42" s="61"/>
      <c r="I42" s="66"/>
      <c r="J42" s="66"/>
    </row>
    <row r="43" spans="1:10" x14ac:dyDescent="0.35">
      <c r="A43" s="66"/>
      <c r="B43" s="83"/>
      <c r="C43" s="83"/>
      <c r="D43" s="61"/>
      <c r="E43" s="61"/>
      <c r="F43" s="61"/>
      <c r="G43" s="61"/>
      <c r="H43" s="61"/>
      <c r="I43" s="66"/>
      <c r="J43" s="66"/>
    </row>
    <row r="44" spans="1:10" x14ac:dyDescent="0.35">
      <c r="A44" s="66"/>
      <c r="B44" s="83"/>
      <c r="C44" s="83"/>
      <c r="D44" s="61"/>
      <c r="E44" s="61"/>
      <c r="F44" s="61"/>
      <c r="G44" s="61"/>
      <c r="H44" s="61"/>
      <c r="I44" s="66"/>
      <c r="J44" s="66"/>
    </row>
    <row r="45" spans="1:10" x14ac:dyDescent="0.35">
      <c r="A45" s="66"/>
      <c r="B45" s="83"/>
      <c r="C45" s="83"/>
      <c r="D45" s="61"/>
      <c r="E45" s="61"/>
      <c r="F45" s="61"/>
      <c r="G45" s="61"/>
      <c r="H45" s="61"/>
      <c r="I45" s="66"/>
      <c r="J45" s="66"/>
    </row>
    <row r="46" spans="1:10" x14ac:dyDescent="0.35">
      <c r="A46" s="66"/>
      <c r="B46" s="83"/>
      <c r="C46" s="83"/>
      <c r="D46" s="61"/>
      <c r="E46" s="61"/>
      <c r="F46" s="61"/>
      <c r="G46" s="61"/>
      <c r="H46" s="61"/>
      <c r="I46" s="66"/>
      <c r="J46" s="66"/>
    </row>
    <row r="47" spans="1:10" x14ac:dyDescent="0.35">
      <c r="A47" s="66"/>
      <c r="B47" s="83"/>
      <c r="C47" s="83"/>
      <c r="D47" s="61"/>
      <c r="E47" s="61"/>
      <c r="F47" s="61"/>
      <c r="G47" s="61"/>
      <c r="H47" s="61"/>
      <c r="I47" s="66"/>
      <c r="J47" s="66"/>
    </row>
    <row r="48" spans="1:10" x14ac:dyDescent="0.35">
      <c r="A48" s="66"/>
      <c r="B48" s="83"/>
      <c r="C48" s="83"/>
      <c r="D48" s="61"/>
      <c r="E48" s="61"/>
      <c r="F48" s="61"/>
      <c r="G48" s="61"/>
      <c r="H48" s="61"/>
      <c r="I48" s="66"/>
      <c r="J48" s="66"/>
    </row>
    <row r="49" spans="1:10" x14ac:dyDescent="0.35">
      <c r="A49" s="66"/>
      <c r="B49" s="83"/>
      <c r="C49" s="83"/>
      <c r="D49" s="61"/>
      <c r="E49" s="61"/>
      <c r="F49" s="61"/>
      <c r="G49" s="61"/>
      <c r="H49" s="61"/>
      <c r="I49" s="66"/>
      <c r="J49" s="66"/>
    </row>
    <row r="50" spans="1:10" x14ac:dyDescent="0.35">
      <c r="A50" s="66"/>
      <c r="B50" s="83"/>
      <c r="C50" s="83"/>
      <c r="D50" s="61"/>
      <c r="E50" s="61"/>
      <c r="F50" s="61"/>
      <c r="G50" s="61"/>
      <c r="H50" s="61"/>
      <c r="I50" s="66"/>
      <c r="J50" s="66"/>
    </row>
    <row r="51" spans="1:10" x14ac:dyDescent="0.35">
      <c r="A51" s="66"/>
      <c r="B51" s="83"/>
      <c r="C51" s="83"/>
      <c r="D51" s="61"/>
      <c r="E51" s="61"/>
      <c r="F51" s="61"/>
      <c r="G51" s="61"/>
      <c r="H51" s="61"/>
      <c r="I51" s="66"/>
      <c r="J51" s="66"/>
    </row>
    <row r="52" spans="1:10" x14ac:dyDescent="0.35">
      <c r="A52" s="66"/>
      <c r="B52" s="83"/>
      <c r="C52" s="83"/>
      <c r="D52" s="61"/>
      <c r="E52" s="61"/>
      <c r="F52" s="61"/>
      <c r="G52" s="61"/>
      <c r="H52" s="61"/>
      <c r="I52" s="66"/>
      <c r="J52" s="66"/>
    </row>
    <row r="53" spans="1:10" x14ac:dyDescent="0.35">
      <c r="A53" s="66"/>
      <c r="B53" s="83"/>
      <c r="C53" s="83"/>
      <c r="D53" s="61"/>
      <c r="E53" s="61"/>
      <c r="F53" s="61"/>
      <c r="G53" s="61"/>
      <c r="H53" s="61"/>
      <c r="I53" s="66"/>
      <c r="J53" s="66"/>
    </row>
    <row r="54" spans="1:10" x14ac:dyDescent="0.35">
      <c r="A54" s="66"/>
      <c r="B54" s="83"/>
      <c r="C54" s="83"/>
      <c r="D54" s="61"/>
      <c r="E54" s="61"/>
      <c r="F54" s="61"/>
      <c r="G54" s="61"/>
      <c r="H54" s="61"/>
      <c r="I54" s="66"/>
      <c r="J54" s="66"/>
    </row>
    <row r="55" spans="1:10" x14ac:dyDescent="0.35">
      <c r="A55" s="66"/>
      <c r="B55" s="83"/>
      <c r="C55" s="83"/>
      <c r="D55" s="61"/>
      <c r="E55" s="61"/>
      <c r="F55" s="61"/>
      <c r="G55" s="61"/>
      <c r="H55" s="61"/>
      <c r="I55" s="66"/>
      <c r="J55" s="66"/>
    </row>
    <row r="56" spans="1:10" x14ac:dyDescent="0.35">
      <c r="A56" s="66"/>
      <c r="B56" s="83"/>
      <c r="C56" s="83"/>
      <c r="D56" s="61"/>
      <c r="E56" s="61"/>
      <c r="F56" s="61"/>
      <c r="G56" s="61"/>
      <c r="H56" s="61"/>
      <c r="I56" s="66"/>
      <c r="J56" s="66"/>
    </row>
    <row r="57" spans="1:10" x14ac:dyDescent="0.35">
      <c r="A57" s="66"/>
      <c r="B57" s="83"/>
      <c r="C57" s="83"/>
      <c r="D57" s="61"/>
      <c r="E57" s="61"/>
      <c r="F57" s="61"/>
      <c r="G57" s="61"/>
      <c r="H57" s="61"/>
      <c r="I57" s="66"/>
      <c r="J57" s="66"/>
    </row>
    <row r="58" spans="1:10" x14ac:dyDescent="0.35">
      <c r="A58" s="66"/>
      <c r="B58" s="83"/>
      <c r="C58" s="83"/>
      <c r="D58" s="61"/>
      <c r="E58" s="61"/>
      <c r="F58" s="61"/>
      <c r="G58" s="61"/>
      <c r="H58" s="61"/>
      <c r="I58" s="66"/>
      <c r="J58" s="66"/>
    </row>
    <row r="59" spans="1:10" x14ac:dyDescent="0.35">
      <c r="A59" s="66"/>
      <c r="B59" s="83"/>
      <c r="C59" s="83"/>
      <c r="D59" s="61"/>
      <c r="E59" s="61"/>
      <c r="F59" s="61"/>
      <c r="G59" s="61"/>
      <c r="H59" s="61"/>
      <c r="I59" s="66"/>
      <c r="J59" s="66"/>
    </row>
    <row r="60" spans="1:10" x14ac:dyDescent="0.35">
      <c r="A60" s="66"/>
      <c r="B60" s="83"/>
      <c r="C60" s="83"/>
      <c r="D60" s="61"/>
      <c r="E60" s="61"/>
      <c r="F60" s="61"/>
      <c r="G60" s="61"/>
      <c r="H60" s="61"/>
      <c r="I60" s="66"/>
      <c r="J60" s="66"/>
    </row>
    <row r="61" spans="1:10" x14ac:dyDescent="0.35">
      <c r="A61" s="66"/>
      <c r="B61" s="83"/>
      <c r="C61" s="83"/>
      <c r="D61" s="61"/>
      <c r="E61" s="61"/>
      <c r="F61" s="61"/>
      <c r="G61" s="61"/>
      <c r="H61" s="61"/>
      <c r="I61" s="66"/>
      <c r="J61" s="66"/>
    </row>
  </sheetData>
  <sheetProtection password="FA15" sheet="1" objects="1" scenarios="1" selectLockedCells="1" selectUnlockedCells="1"/>
  <mergeCells count="4">
    <mergeCell ref="A2:H2"/>
    <mergeCell ref="A3:H3"/>
    <mergeCell ref="A4:H4"/>
    <mergeCell ref="A5:H5"/>
  </mergeCells>
  <pageMargins left="1.2" right="0.2" top="0.75" bottom="0.75" header="0.3" footer="0.3"/>
  <pageSetup paperSize="5" scale="9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Normal="100" workbookViewId="0">
      <selection activeCell="H1" sqref="H1"/>
    </sheetView>
  </sheetViews>
  <sheetFormatPr defaultColWidth="9.1796875" defaultRowHeight="15.5" x14ac:dyDescent="0.35"/>
  <cols>
    <col min="1" max="1" width="30.81640625" style="37" customWidth="1"/>
    <col min="2" max="2" width="9.1796875" style="76"/>
    <col min="3" max="3" width="2.1796875" style="76" customWidth="1"/>
    <col min="4" max="4" width="14.1796875" style="49" customWidth="1"/>
    <col min="5" max="5" width="1.7265625" style="57" customWidth="1"/>
    <col min="6" max="6" width="15.453125" style="49" customWidth="1"/>
    <col min="7" max="7" width="2.453125" style="57" customWidth="1"/>
    <col min="8" max="8" width="16.1796875" style="49" customWidth="1"/>
    <col min="9" max="16384" width="9.1796875" style="37"/>
  </cols>
  <sheetData>
    <row r="1" spans="1:13" x14ac:dyDescent="0.35">
      <c r="A1"/>
      <c r="B1" s="78"/>
      <c r="C1" s="78"/>
      <c r="D1" s="57"/>
      <c r="F1" s="57"/>
      <c r="H1" s="79"/>
    </row>
    <row r="2" spans="1:13" x14ac:dyDescent="0.35">
      <c r="A2" s="107"/>
      <c r="B2" s="107"/>
      <c r="C2" s="107"/>
      <c r="D2" s="107"/>
      <c r="E2" s="107"/>
      <c r="F2" s="107"/>
      <c r="G2" s="107"/>
      <c r="H2" s="107"/>
      <c r="I2" s="40"/>
      <c r="J2" s="40"/>
      <c r="K2" s="40"/>
      <c r="L2" s="40"/>
      <c r="M2" s="40"/>
    </row>
    <row r="3" spans="1:13" x14ac:dyDescent="0.35">
      <c r="A3" s="108"/>
      <c r="B3" s="108"/>
      <c r="C3" s="108"/>
      <c r="D3" s="108"/>
      <c r="E3" s="108"/>
      <c r="F3" s="108"/>
      <c r="G3" s="108"/>
      <c r="H3" s="108"/>
      <c r="I3" s="3"/>
      <c r="J3" s="41"/>
      <c r="K3" s="41"/>
      <c r="L3" s="41"/>
      <c r="M3" s="41"/>
    </row>
    <row r="4" spans="1:13" x14ac:dyDescent="0.35">
      <c r="A4" s="109"/>
      <c r="B4" s="109"/>
      <c r="C4" s="109"/>
      <c r="D4" s="109"/>
      <c r="E4" s="109"/>
      <c r="F4" s="109"/>
      <c r="G4" s="109"/>
      <c r="H4" s="109"/>
      <c r="I4" s="42"/>
      <c r="J4" s="42"/>
      <c r="K4" s="42"/>
      <c r="L4" s="42"/>
      <c r="M4" s="42"/>
    </row>
    <row r="5" spans="1:13" x14ac:dyDescent="0.35">
      <c r="A5" s="108"/>
      <c r="B5" s="108"/>
      <c r="C5" s="108"/>
      <c r="D5" s="108"/>
      <c r="E5" s="108"/>
      <c r="F5" s="108"/>
      <c r="G5" s="108"/>
      <c r="H5" s="108"/>
      <c r="I5" s="41"/>
      <c r="J5" s="41"/>
      <c r="K5" s="41"/>
      <c r="L5" s="41"/>
      <c r="M5" s="41"/>
    </row>
    <row r="6" spans="1:13" x14ac:dyDescent="0.35">
      <c r="A6" s="77"/>
      <c r="B6" s="78"/>
      <c r="C6" s="78"/>
      <c r="D6" s="57"/>
      <c r="F6" s="57"/>
      <c r="H6" s="57"/>
    </row>
    <row r="7" spans="1:13" s="43" customFormat="1" ht="15" x14ac:dyDescent="0.3">
      <c r="A7" s="80"/>
      <c r="B7" s="58"/>
      <c r="C7" s="58"/>
      <c r="D7" s="58"/>
      <c r="E7" s="58"/>
      <c r="F7" s="58"/>
      <c r="G7" s="58"/>
      <c r="H7" s="58"/>
    </row>
    <row r="8" spans="1:13" x14ac:dyDescent="0.35">
      <c r="A8" s="77"/>
      <c r="B8" s="78"/>
      <c r="C8" s="78"/>
      <c r="D8" s="57"/>
      <c r="F8" s="57"/>
      <c r="H8" s="57"/>
    </row>
    <row r="9" spans="1:13" s="43" customFormat="1" ht="15" x14ac:dyDescent="0.3">
      <c r="A9" s="81"/>
      <c r="B9" s="82"/>
      <c r="C9" s="82"/>
      <c r="D9" s="59"/>
      <c r="E9" s="59"/>
      <c r="F9" s="59"/>
      <c r="G9" s="59"/>
      <c r="H9" s="59"/>
      <c r="I9" s="46"/>
      <c r="J9" s="46"/>
    </row>
    <row r="10" spans="1:13" s="43" customFormat="1" ht="15" x14ac:dyDescent="0.3">
      <c r="A10" s="81"/>
      <c r="B10" s="82"/>
      <c r="C10" s="82"/>
      <c r="D10" s="59"/>
      <c r="E10" s="59"/>
      <c r="F10" s="59"/>
      <c r="G10" s="59"/>
      <c r="H10" s="59"/>
      <c r="I10" s="46"/>
      <c r="J10" s="46"/>
    </row>
    <row r="11" spans="1:13" x14ac:dyDescent="0.35">
      <c r="A11" s="66"/>
      <c r="B11" s="83"/>
      <c r="C11" s="83"/>
      <c r="D11" s="55"/>
      <c r="E11" s="83"/>
      <c r="F11" s="55"/>
      <c r="G11" s="83"/>
      <c r="H11" s="55"/>
      <c r="I11" s="36"/>
      <c r="J11" s="36"/>
    </row>
    <row r="12" spans="1:13" x14ac:dyDescent="0.35">
      <c r="A12" s="66"/>
      <c r="B12" s="83"/>
      <c r="C12" s="83"/>
      <c r="D12" s="55"/>
      <c r="E12" s="83"/>
      <c r="F12" s="55"/>
      <c r="G12" s="83"/>
      <c r="H12" s="55"/>
      <c r="I12" s="36"/>
      <c r="J12" s="36"/>
    </row>
    <row r="13" spans="1:13" x14ac:dyDescent="0.35">
      <c r="A13" s="66"/>
      <c r="B13" s="83"/>
      <c r="C13" s="83"/>
      <c r="D13" s="55"/>
      <c r="E13" s="83"/>
      <c r="F13" s="55"/>
      <c r="G13" s="83"/>
      <c r="H13" s="55"/>
      <c r="I13" s="36"/>
      <c r="J13" s="36"/>
    </row>
    <row r="14" spans="1:13" x14ac:dyDescent="0.35">
      <c r="A14" s="66"/>
      <c r="B14" s="83"/>
      <c r="C14" s="83"/>
      <c r="D14" s="55"/>
      <c r="E14" s="83"/>
      <c r="F14" s="55"/>
      <c r="G14" s="83"/>
      <c r="H14" s="55"/>
      <c r="I14" s="36"/>
      <c r="J14" s="36"/>
    </row>
    <row r="15" spans="1:13" s="43" customFormat="1" ht="15" x14ac:dyDescent="0.3">
      <c r="A15" s="81"/>
      <c r="B15" s="82"/>
      <c r="C15" s="82"/>
      <c r="D15" s="60"/>
      <c r="E15" s="82"/>
      <c r="F15" s="60"/>
      <c r="G15" s="82"/>
      <c r="H15" s="60"/>
      <c r="I15" s="46"/>
      <c r="J15" s="46"/>
    </row>
    <row r="16" spans="1:13" s="43" customFormat="1" ht="15" x14ac:dyDescent="0.3">
      <c r="A16" s="81"/>
      <c r="B16" s="82"/>
      <c r="C16" s="82"/>
      <c r="D16" s="60"/>
      <c r="E16" s="82"/>
      <c r="F16" s="60"/>
      <c r="G16" s="82"/>
      <c r="H16" s="60"/>
      <c r="I16" s="46"/>
      <c r="J16" s="46"/>
    </row>
    <row r="17" spans="1:10" s="43" customFormat="1" ht="15" x14ac:dyDescent="0.3">
      <c r="A17" s="81"/>
      <c r="B17" s="82"/>
      <c r="C17" s="82"/>
      <c r="D17" s="60"/>
      <c r="E17" s="82"/>
      <c r="F17" s="60"/>
      <c r="G17" s="82"/>
      <c r="H17" s="60"/>
      <c r="I17" s="46"/>
      <c r="J17" s="46"/>
    </row>
    <row r="18" spans="1:10" x14ac:dyDescent="0.35">
      <c r="A18" s="66"/>
      <c r="B18" s="83"/>
      <c r="C18" s="83"/>
      <c r="D18" s="55"/>
      <c r="E18" s="83"/>
      <c r="F18" s="55"/>
      <c r="G18" s="83"/>
      <c r="H18" s="55"/>
      <c r="I18" s="36"/>
      <c r="J18" s="36"/>
    </row>
    <row r="19" spans="1:10" x14ac:dyDescent="0.35">
      <c r="A19" s="66"/>
      <c r="B19" s="83"/>
      <c r="C19" s="83"/>
      <c r="D19" s="55"/>
      <c r="E19" s="83"/>
      <c r="F19" s="55"/>
      <c r="G19" s="83"/>
      <c r="H19" s="55"/>
      <c r="I19" s="36"/>
      <c r="J19" s="36"/>
    </row>
    <row r="20" spans="1:10" x14ac:dyDescent="0.35">
      <c r="A20" s="66"/>
      <c r="B20" s="83"/>
      <c r="C20" s="83"/>
      <c r="D20" s="55"/>
      <c r="E20" s="83"/>
      <c r="F20" s="55"/>
      <c r="G20" s="83"/>
      <c r="H20" s="55"/>
      <c r="I20" s="36"/>
      <c r="J20" s="36"/>
    </row>
    <row r="21" spans="1:10" x14ac:dyDescent="0.35">
      <c r="A21" s="66"/>
      <c r="B21" s="83"/>
      <c r="C21" s="83"/>
      <c r="D21" s="55"/>
      <c r="E21" s="83"/>
      <c r="F21" s="55"/>
      <c r="G21" s="83"/>
      <c r="H21" s="55"/>
      <c r="I21" s="36"/>
      <c r="J21" s="36"/>
    </row>
    <row r="22" spans="1:10" x14ac:dyDescent="0.35">
      <c r="A22" s="66"/>
      <c r="B22" s="83"/>
      <c r="C22" s="83"/>
      <c r="D22" s="55"/>
      <c r="E22" s="83"/>
      <c r="F22" s="55"/>
      <c r="G22" s="83"/>
      <c r="H22" s="55"/>
      <c r="I22" s="36"/>
      <c r="J22" s="36"/>
    </row>
    <row r="23" spans="1:10" x14ac:dyDescent="0.35">
      <c r="A23" s="66"/>
      <c r="B23" s="83"/>
      <c r="C23" s="83"/>
      <c r="D23" s="55"/>
      <c r="E23" s="83"/>
      <c r="F23" s="55"/>
      <c r="G23" s="83"/>
      <c r="H23" s="55"/>
      <c r="I23" s="36"/>
      <c r="J23" s="36"/>
    </row>
    <row r="24" spans="1:10" s="43" customFormat="1" ht="15" x14ac:dyDescent="0.3">
      <c r="A24" s="81"/>
      <c r="B24" s="82"/>
      <c r="C24" s="82"/>
      <c r="D24" s="60"/>
      <c r="E24" s="82"/>
      <c r="F24" s="60"/>
      <c r="G24" s="82"/>
      <c r="H24" s="60"/>
      <c r="I24" s="46"/>
      <c r="J24" s="46"/>
    </row>
    <row r="25" spans="1:10" x14ac:dyDescent="0.35">
      <c r="A25" s="66"/>
      <c r="B25" s="83"/>
      <c r="C25" s="83"/>
      <c r="D25" s="55"/>
      <c r="E25" s="83"/>
      <c r="F25" s="55"/>
      <c r="G25" s="83"/>
      <c r="H25" s="55"/>
      <c r="I25" s="36"/>
      <c r="J25" s="36"/>
    </row>
    <row r="26" spans="1:10" x14ac:dyDescent="0.35">
      <c r="A26" s="66"/>
      <c r="B26" s="83"/>
      <c r="C26" s="83"/>
      <c r="D26" s="55"/>
      <c r="E26" s="83"/>
      <c r="F26" s="55"/>
      <c r="G26" s="83"/>
      <c r="H26" s="55"/>
      <c r="I26" s="36"/>
      <c r="J26" s="36"/>
    </row>
    <row r="27" spans="1:10" x14ac:dyDescent="0.35">
      <c r="A27" s="66"/>
      <c r="B27" s="83"/>
      <c r="C27" s="83"/>
      <c r="D27" s="55"/>
      <c r="E27" s="83"/>
      <c r="F27" s="55"/>
      <c r="G27" s="83"/>
      <c r="H27" s="55"/>
      <c r="I27" s="36"/>
      <c r="J27" s="36"/>
    </row>
    <row r="28" spans="1:10" x14ac:dyDescent="0.35">
      <c r="A28" s="66"/>
      <c r="B28" s="83"/>
      <c r="C28" s="83"/>
      <c r="D28" s="55"/>
      <c r="E28" s="83"/>
      <c r="F28" s="55"/>
      <c r="G28" s="83"/>
      <c r="H28" s="55"/>
      <c r="I28" s="36"/>
      <c r="J28" s="36"/>
    </row>
    <row r="29" spans="1:10" x14ac:dyDescent="0.35">
      <c r="A29" s="66"/>
      <c r="B29" s="83"/>
      <c r="C29" s="83"/>
      <c r="D29" s="55"/>
      <c r="E29" s="83"/>
      <c r="F29" s="55"/>
      <c r="G29" s="83"/>
      <c r="H29" s="55"/>
      <c r="I29" s="36"/>
      <c r="J29" s="36"/>
    </row>
    <row r="30" spans="1:10" x14ac:dyDescent="0.35">
      <c r="A30" s="66"/>
      <c r="B30" s="83"/>
      <c r="C30" s="83"/>
      <c r="D30" s="55"/>
      <c r="E30" s="83"/>
      <c r="F30" s="55"/>
      <c r="G30" s="83"/>
      <c r="H30" s="55"/>
      <c r="I30" s="36"/>
      <c r="J30" s="36"/>
    </row>
    <row r="31" spans="1:10" s="43" customFormat="1" ht="15" x14ac:dyDescent="0.3">
      <c r="A31" s="81"/>
      <c r="B31" s="82"/>
      <c r="C31" s="82"/>
      <c r="D31" s="60"/>
      <c r="E31" s="82"/>
      <c r="F31" s="60"/>
      <c r="G31" s="82"/>
      <c r="H31" s="55"/>
      <c r="I31" s="46"/>
      <c r="J31" s="46"/>
    </row>
    <row r="32" spans="1:10" x14ac:dyDescent="0.35">
      <c r="A32" s="66"/>
      <c r="B32" s="83"/>
      <c r="C32" s="83"/>
      <c r="D32" s="55"/>
      <c r="E32" s="83"/>
      <c r="F32" s="55"/>
      <c r="G32" s="83"/>
      <c r="H32" s="55"/>
      <c r="I32" s="36"/>
      <c r="J32" s="36"/>
    </row>
    <row r="33" spans="1:10" x14ac:dyDescent="0.35">
      <c r="A33" s="66"/>
      <c r="B33" s="83"/>
      <c r="C33" s="83"/>
      <c r="D33" s="55"/>
      <c r="E33" s="83"/>
      <c r="F33" s="55"/>
      <c r="G33" s="83"/>
      <c r="H33" s="55"/>
      <c r="I33" s="36"/>
      <c r="J33" s="36"/>
    </row>
    <row r="34" spans="1:10" x14ac:dyDescent="0.35">
      <c r="A34" s="66"/>
      <c r="B34" s="83"/>
      <c r="C34" s="83"/>
      <c r="D34" s="55"/>
      <c r="E34" s="83"/>
      <c r="F34" s="55"/>
      <c r="G34" s="83"/>
      <c r="H34" s="55"/>
      <c r="I34" s="36"/>
      <c r="J34" s="36"/>
    </row>
    <row r="35" spans="1:10" x14ac:dyDescent="0.35">
      <c r="A35" s="66"/>
      <c r="B35" s="83"/>
      <c r="C35" s="83"/>
      <c r="D35" s="55"/>
      <c r="E35" s="83"/>
      <c r="F35" s="55"/>
      <c r="G35" s="83"/>
      <c r="H35" s="55"/>
      <c r="I35" s="36"/>
      <c r="J35" s="36"/>
    </row>
    <row r="36" spans="1:10" s="43" customFormat="1" ht="15" x14ac:dyDescent="0.3">
      <c r="A36" s="81"/>
      <c r="B36" s="82"/>
      <c r="C36" s="82"/>
      <c r="D36" s="60"/>
      <c r="E36" s="82"/>
      <c r="F36" s="60"/>
      <c r="G36" s="82"/>
      <c r="H36" s="60"/>
      <c r="I36" s="46"/>
      <c r="J36" s="46"/>
    </row>
    <row r="37" spans="1:10" s="43" customFormat="1" ht="15" x14ac:dyDescent="0.3">
      <c r="A37" s="81"/>
      <c r="B37" s="82"/>
      <c r="C37" s="82"/>
      <c r="D37" s="60"/>
      <c r="E37" s="82"/>
      <c r="F37" s="60"/>
      <c r="G37" s="82"/>
      <c r="H37" s="60"/>
      <c r="I37" s="46"/>
      <c r="J37" s="46"/>
    </row>
    <row r="38" spans="1:10" x14ac:dyDescent="0.35">
      <c r="A38" s="66"/>
      <c r="B38" s="83"/>
      <c r="C38" s="83"/>
      <c r="D38" s="61"/>
      <c r="E38" s="61"/>
      <c r="F38" s="61"/>
      <c r="G38" s="61"/>
      <c r="H38" s="61"/>
      <c r="I38" s="36"/>
      <c r="J38" s="36"/>
    </row>
    <row r="39" spans="1:10" x14ac:dyDescent="0.35">
      <c r="A39" s="66"/>
      <c r="B39" s="83"/>
      <c r="C39" s="83"/>
      <c r="D39" s="61"/>
      <c r="E39" s="61"/>
      <c r="F39" s="61"/>
      <c r="G39" s="61"/>
      <c r="H39" s="61"/>
      <c r="I39" s="36"/>
      <c r="J39" s="36"/>
    </row>
    <row r="40" spans="1:10" x14ac:dyDescent="0.35">
      <c r="A40" s="36"/>
      <c r="B40" s="48"/>
      <c r="C40" s="48"/>
      <c r="D40" s="51"/>
      <c r="E40" s="61"/>
      <c r="F40" s="51"/>
      <c r="G40" s="61"/>
      <c r="H40" s="51"/>
      <c r="I40" s="36"/>
      <c r="J40" s="36"/>
    </row>
    <row r="41" spans="1:10" x14ac:dyDescent="0.35">
      <c r="A41" s="36"/>
      <c r="B41" s="48"/>
      <c r="C41" s="48"/>
      <c r="D41" s="51"/>
      <c r="E41" s="61"/>
      <c r="F41" s="51"/>
      <c r="G41" s="61"/>
      <c r="H41" s="51"/>
      <c r="I41" s="36"/>
      <c r="J41" s="36"/>
    </row>
    <row r="42" spans="1:10" x14ac:dyDescent="0.35">
      <c r="A42" s="36"/>
      <c r="B42" s="48"/>
      <c r="C42" s="48"/>
      <c r="D42" s="51"/>
      <c r="E42" s="61"/>
      <c r="F42" s="51"/>
      <c r="G42" s="61"/>
      <c r="H42" s="51"/>
      <c r="I42" s="36"/>
      <c r="J42" s="36"/>
    </row>
    <row r="43" spans="1:10" x14ac:dyDescent="0.35">
      <c r="A43" s="36"/>
      <c r="B43" s="48"/>
      <c r="C43" s="48"/>
      <c r="D43" s="51"/>
      <c r="E43" s="61"/>
      <c r="F43" s="51"/>
      <c r="G43" s="61"/>
      <c r="H43" s="51"/>
      <c r="I43" s="36"/>
      <c r="J43" s="36"/>
    </row>
    <row r="44" spans="1:10" x14ac:dyDescent="0.35">
      <c r="A44" s="36"/>
      <c r="B44" s="48"/>
      <c r="C44" s="48"/>
      <c r="D44" s="51"/>
      <c r="E44" s="61"/>
      <c r="F44" s="51"/>
      <c r="G44" s="61"/>
      <c r="H44" s="51"/>
      <c r="I44" s="36"/>
      <c r="J44" s="36"/>
    </row>
    <row r="45" spans="1:10" x14ac:dyDescent="0.35">
      <c r="A45" s="36"/>
      <c r="B45" s="48"/>
      <c r="C45" s="48"/>
      <c r="D45" s="51"/>
      <c r="E45" s="61"/>
      <c r="F45" s="51"/>
      <c r="G45" s="61"/>
      <c r="H45" s="51"/>
      <c r="I45" s="36"/>
      <c r="J45" s="36"/>
    </row>
    <row r="46" spans="1:10" x14ac:dyDescent="0.35">
      <c r="A46" s="36"/>
      <c r="B46" s="48"/>
      <c r="C46" s="48"/>
      <c r="D46" s="51"/>
      <c r="E46" s="61"/>
      <c r="F46" s="51"/>
      <c r="G46" s="61"/>
      <c r="H46" s="51"/>
      <c r="I46" s="36"/>
      <c r="J46" s="36"/>
    </row>
    <row r="47" spans="1:10" x14ac:dyDescent="0.35">
      <c r="A47" s="36"/>
      <c r="B47" s="48"/>
      <c r="C47" s="48"/>
      <c r="D47" s="51"/>
      <c r="E47" s="61"/>
      <c r="F47" s="51"/>
      <c r="G47" s="61"/>
      <c r="H47" s="51"/>
      <c r="I47" s="36"/>
      <c r="J47" s="36"/>
    </row>
    <row r="48" spans="1:10" x14ac:dyDescent="0.35">
      <c r="A48" s="36"/>
      <c r="B48" s="48"/>
      <c r="C48" s="48"/>
      <c r="D48" s="51"/>
      <c r="E48" s="61"/>
      <c r="F48" s="51"/>
      <c r="G48" s="61"/>
      <c r="H48" s="51"/>
      <c r="I48" s="36"/>
      <c r="J48" s="36"/>
    </row>
    <row r="49" spans="1:10" x14ac:dyDescent="0.35">
      <c r="A49" s="36"/>
      <c r="B49" s="48"/>
      <c r="C49" s="48"/>
      <c r="D49" s="51"/>
      <c r="E49" s="61"/>
      <c r="F49" s="51"/>
      <c r="G49" s="61"/>
      <c r="H49" s="51"/>
      <c r="I49" s="36"/>
      <c r="J49" s="36"/>
    </row>
    <row r="50" spans="1:10" x14ac:dyDescent="0.35">
      <c r="A50" s="36"/>
      <c r="B50" s="48"/>
      <c r="C50" s="48"/>
      <c r="D50" s="51"/>
      <c r="E50" s="61"/>
      <c r="F50" s="51"/>
      <c r="G50" s="61"/>
      <c r="H50" s="51"/>
      <c r="I50" s="36"/>
      <c r="J50" s="36"/>
    </row>
    <row r="51" spans="1:10" x14ac:dyDescent="0.35">
      <c r="A51" s="36"/>
      <c r="B51" s="48"/>
      <c r="C51" s="48"/>
      <c r="D51" s="51"/>
      <c r="E51" s="61"/>
      <c r="F51" s="51"/>
      <c r="G51" s="61"/>
      <c r="H51" s="51"/>
      <c r="I51" s="36"/>
      <c r="J51" s="36"/>
    </row>
    <row r="52" spans="1:10" x14ac:dyDescent="0.35">
      <c r="A52" s="36"/>
      <c r="B52" s="48"/>
      <c r="C52" s="48"/>
      <c r="D52" s="51"/>
      <c r="E52" s="61"/>
      <c r="F52" s="51"/>
      <c r="G52" s="61"/>
      <c r="H52" s="51"/>
      <c r="I52" s="36"/>
      <c r="J52" s="36"/>
    </row>
    <row r="53" spans="1:10" x14ac:dyDescent="0.35">
      <c r="A53" s="36"/>
      <c r="B53" s="48"/>
      <c r="C53" s="48"/>
      <c r="D53" s="51"/>
      <c r="E53" s="61"/>
      <c r="F53" s="51"/>
      <c r="G53" s="61"/>
      <c r="H53" s="51"/>
      <c r="I53" s="36"/>
      <c r="J53" s="36"/>
    </row>
    <row r="54" spans="1:10" x14ac:dyDescent="0.35">
      <c r="A54" s="36"/>
      <c r="B54" s="48"/>
      <c r="C54" s="48"/>
      <c r="D54" s="51"/>
      <c r="E54" s="61"/>
      <c r="F54" s="51"/>
      <c r="G54" s="61"/>
      <c r="H54" s="51"/>
      <c r="I54" s="36"/>
      <c r="J54" s="36"/>
    </row>
    <row r="55" spans="1:10" x14ac:dyDescent="0.35">
      <c r="A55" s="36"/>
      <c r="B55" s="48"/>
      <c r="C55" s="48"/>
      <c r="D55" s="51"/>
      <c r="E55" s="61"/>
      <c r="F55" s="51"/>
      <c r="G55" s="61"/>
      <c r="H55" s="51"/>
      <c r="I55" s="36"/>
      <c r="J55" s="36"/>
    </row>
    <row r="56" spans="1:10" x14ac:dyDescent="0.35">
      <c r="A56" s="36"/>
      <c r="B56" s="48"/>
      <c r="C56" s="48"/>
      <c r="D56" s="51"/>
      <c r="E56" s="61"/>
      <c r="F56" s="51"/>
      <c r="G56" s="61"/>
      <c r="H56" s="51"/>
      <c r="I56" s="36"/>
      <c r="J56" s="36"/>
    </row>
    <row r="57" spans="1:10" x14ac:dyDescent="0.35">
      <c r="A57" s="36"/>
      <c r="B57" s="48"/>
      <c r="C57" s="48"/>
      <c r="D57" s="51"/>
      <c r="E57" s="61"/>
      <c r="F57" s="51"/>
      <c r="G57" s="61"/>
      <c r="H57" s="51"/>
      <c r="I57" s="36"/>
      <c r="J57" s="36"/>
    </row>
    <row r="58" spans="1:10" x14ac:dyDescent="0.35">
      <c r="A58" s="36"/>
      <c r="B58" s="48"/>
      <c r="C58" s="48"/>
      <c r="D58" s="51"/>
      <c r="E58" s="61"/>
      <c r="F58" s="51"/>
      <c r="G58" s="61"/>
      <c r="H58" s="51"/>
      <c r="I58" s="36"/>
      <c r="J58" s="36"/>
    </row>
    <row r="59" spans="1:10" x14ac:dyDescent="0.35">
      <c r="A59" s="36"/>
      <c r="B59" s="48"/>
      <c r="C59" s="48"/>
      <c r="D59" s="51"/>
      <c r="E59" s="61"/>
      <c r="F59" s="51"/>
      <c r="G59" s="61"/>
      <c r="H59" s="51"/>
      <c r="I59" s="36"/>
      <c r="J59" s="36"/>
    </row>
    <row r="60" spans="1:10" x14ac:dyDescent="0.35">
      <c r="A60" s="36"/>
      <c r="B60" s="48"/>
      <c r="C60" s="48"/>
      <c r="D60" s="51"/>
      <c r="E60" s="61"/>
      <c r="F60" s="51"/>
      <c r="G60" s="61"/>
      <c r="H60" s="51"/>
      <c r="I60" s="36"/>
      <c r="J60" s="36"/>
    </row>
    <row r="61" spans="1:10" x14ac:dyDescent="0.35">
      <c r="A61" s="36"/>
      <c r="B61" s="48"/>
      <c r="C61" s="48"/>
      <c r="D61" s="51"/>
      <c r="E61" s="61"/>
      <c r="F61" s="51"/>
      <c r="G61" s="61"/>
      <c r="H61" s="51"/>
      <c r="I61" s="36"/>
      <c r="J61" s="36"/>
    </row>
  </sheetData>
  <sheetProtection password="FA15" sheet="1" objects="1" scenarios="1" selectLockedCells="1" selectUnlockedCells="1"/>
  <mergeCells count="4">
    <mergeCell ref="A2:H2"/>
    <mergeCell ref="A3:H3"/>
    <mergeCell ref="A4:H4"/>
    <mergeCell ref="A5:H5"/>
  </mergeCells>
  <pageMargins left="0.64" right="0.2" top="0.75" bottom="0.75" header="0.3" footer="0.3"/>
  <pageSetup paperSize="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Annex A.1</vt:lpstr>
      <vt:lpstr>Annex A.2</vt:lpstr>
      <vt:lpstr>Annex B</vt:lpstr>
      <vt:lpstr>Annex B.1</vt:lpstr>
      <vt:lpstr>Annex B.2</vt:lpstr>
      <vt:lpstr>'Annex A.1'!Print_Area</vt:lpstr>
      <vt:lpstr>'Annex A.2'!Print_Area</vt:lpstr>
      <vt:lpstr>'Annex B'!Print_Area</vt:lpstr>
      <vt:lpstr>'Annex B.1'!Print_Area</vt:lpstr>
      <vt:lpstr>'Annex B.2'!Print_Area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B.2</dc:title>
  <dc:creator>COA - Municipality of Mapandan, Pangasinan</dc:creator>
  <cp:lastModifiedBy>shirley</cp:lastModifiedBy>
  <cp:lastPrinted>2016-08-01T08:43:44Z</cp:lastPrinted>
  <dcterms:created xsi:type="dcterms:W3CDTF">2012-03-14T05:17:16Z</dcterms:created>
  <dcterms:modified xsi:type="dcterms:W3CDTF">2016-08-01T08:44:38Z</dcterms:modified>
</cp:coreProperties>
</file>