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a-data-repository\ITO\WADAS\AARS\Ric\2014\Region1\July3\Pangasinan\Mapandan_Pangasinan_aar2014\fin\"/>
    </mc:Choice>
  </mc:AlternateContent>
  <bookViews>
    <workbookView xWindow="120" yWindow="30" windowWidth="14175" windowHeight="5325"/>
  </bookViews>
  <sheets>
    <sheet name="Annex A.1" sheetId="5" r:id="rId1"/>
    <sheet name="Annex A.2" sheetId="6" r:id="rId2"/>
  </sheets>
  <definedNames>
    <definedName name="_xlnm.Print_Area" localSheetId="0">'Annex A.1'!$A$1:$L$55</definedName>
    <definedName name="_xlnm.Print_Area" localSheetId="1">'Annex A.2'!$A$1:$L$54</definedName>
  </definedNames>
  <calcPr calcId="152511" iterate="1"/>
</workbook>
</file>

<file path=xl/calcChain.xml><?xml version="1.0" encoding="utf-8"?>
<calcChain xmlns="http://schemas.openxmlformats.org/spreadsheetml/2006/main">
  <c r="L49" i="6" l="1"/>
  <c r="L46" i="6" s="1"/>
  <c r="J46" i="6"/>
  <c r="H46" i="6"/>
  <c r="F46" i="6"/>
  <c r="D46" i="6"/>
  <c r="L41" i="6"/>
  <c r="J41" i="6"/>
  <c r="H41" i="6"/>
  <c r="F41" i="6"/>
  <c r="D41" i="6"/>
  <c r="L36" i="6"/>
  <c r="J36" i="6"/>
  <c r="H36" i="6"/>
  <c r="F36" i="6"/>
  <c r="D36" i="6"/>
  <c r="L54" i="6"/>
  <c r="L14" i="6" s="1"/>
  <c r="L53" i="6"/>
  <c r="H51" i="6"/>
  <c r="F51" i="6"/>
  <c r="D51" i="6"/>
  <c r="L31" i="6"/>
  <c r="J31" i="6"/>
  <c r="H31" i="6"/>
  <c r="F31" i="6"/>
  <c r="D31" i="6"/>
  <c r="L26" i="6"/>
  <c r="J26" i="6"/>
  <c r="H26" i="6"/>
  <c r="F26" i="6"/>
  <c r="D26" i="6"/>
  <c r="L21" i="6"/>
  <c r="J21" i="6"/>
  <c r="H21" i="6"/>
  <c r="F21" i="6"/>
  <c r="D21" i="6"/>
  <c r="L15" i="6"/>
  <c r="J15" i="6"/>
  <c r="H15" i="6"/>
  <c r="H11" i="6" s="1"/>
  <c r="F15" i="6"/>
  <c r="D15" i="6"/>
  <c r="D11" i="6" s="1"/>
  <c r="H14" i="6"/>
  <c r="F14" i="6"/>
  <c r="D14" i="6"/>
  <c r="H13" i="6"/>
  <c r="F13" i="6"/>
  <c r="D13" i="6"/>
  <c r="J11" i="6"/>
  <c r="L53" i="5"/>
  <c r="L50" i="5" s="1"/>
  <c r="L52" i="5"/>
  <c r="J50" i="5"/>
  <c r="H50" i="5"/>
  <c r="F50" i="5"/>
  <c r="D50" i="5"/>
  <c r="L43" i="5"/>
  <c r="J43" i="5"/>
  <c r="H43" i="5"/>
  <c r="F43" i="5"/>
  <c r="D43" i="5"/>
  <c r="L36" i="5"/>
  <c r="J36" i="5"/>
  <c r="H36" i="5"/>
  <c r="F36" i="5"/>
  <c r="D36" i="5"/>
  <c r="L34" i="5"/>
  <c r="L33" i="5"/>
  <c r="J31" i="5"/>
  <c r="H31" i="5"/>
  <c r="F31" i="5"/>
  <c r="D31" i="5"/>
  <c r="L29" i="5"/>
  <c r="L28" i="5"/>
  <c r="L26" i="5"/>
  <c r="J26" i="5"/>
  <c r="H26" i="5"/>
  <c r="F26" i="5"/>
  <c r="D26" i="5"/>
  <c r="L23" i="5"/>
  <c r="L22" i="5"/>
  <c r="L15" i="5" s="1"/>
  <c r="L21" i="5"/>
  <c r="L19" i="5"/>
  <c r="J19" i="5"/>
  <c r="H19" i="5"/>
  <c r="F19" i="5"/>
  <c r="D19" i="5"/>
  <c r="L17" i="5"/>
  <c r="J17" i="5"/>
  <c r="D17" i="5"/>
  <c r="L16" i="5"/>
  <c r="J16" i="5"/>
  <c r="H16" i="5"/>
  <c r="F16" i="5"/>
  <c r="D16" i="5"/>
  <c r="J15" i="5"/>
  <c r="H15" i="5"/>
  <c r="F15" i="5"/>
  <c r="D15" i="5"/>
  <c r="L14" i="5"/>
  <c r="J14" i="5"/>
  <c r="H14" i="5"/>
  <c r="F14" i="5"/>
  <c r="F12" i="5" s="1"/>
  <c r="D14" i="5"/>
  <c r="J12" i="5"/>
  <c r="D12" i="5" l="1"/>
  <c r="H12" i="5"/>
  <c r="L31" i="5"/>
  <c r="L51" i="6"/>
  <c r="L11" i="6" s="1"/>
  <c r="F11" i="6"/>
  <c r="L13" i="6"/>
  <c r="L12" i="5"/>
</calcChain>
</file>

<file path=xl/sharedStrings.xml><?xml version="1.0" encoding="utf-8"?>
<sst xmlns="http://schemas.openxmlformats.org/spreadsheetml/2006/main" count="169" uniqueCount="37">
  <si>
    <t>As of December 31, 2014</t>
  </si>
  <si>
    <t>MUNICIPALITY OF MAPANDAN, PANGASINAN</t>
  </si>
  <si>
    <t>STATEMENT OF APPROPRIATIONS, ALLOTMENTS, OBLIGATIONS AND BALANCES</t>
  </si>
  <si>
    <t>( Current Legislative Appropriation)</t>
  </si>
  <si>
    <t>CODE</t>
  </si>
  <si>
    <t>FUNCTION/PROGRAM</t>
  </si>
  <si>
    <t>APPROPRIATIONS</t>
  </si>
  <si>
    <t>ALLOTMENTS</t>
  </si>
  <si>
    <t>OBLIGATIONS</t>
  </si>
  <si>
    <t>BALANCES OF</t>
  </si>
  <si>
    <t>PROJECT/ACTIVITY</t>
  </si>
  <si>
    <t>GRAND TOTAL</t>
  </si>
  <si>
    <t>P</t>
  </si>
  <si>
    <t xml:space="preserve">    PS</t>
  </si>
  <si>
    <t xml:space="preserve">    MOOE </t>
  </si>
  <si>
    <t xml:space="preserve">    CO</t>
  </si>
  <si>
    <t xml:space="preserve">    FE</t>
  </si>
  <si>
    <t>General Public Services</t>
  </si>
  <si>
    <t>Educ., Culture, Sports &amp;</t>
  </si>
  <si>
    <t>Manpower  Development</t>
  </si>
  <si>
    <t>Health Services</t>
  </si>
  <si>
    <t>LABOR AND EMPLOYMENT</t>
  </si>
  <si>
    <t>HOUSING AND COMMUNITY DEV'T.</t>
  </si>
  <si>
    <t>Social Welfare Services</t>
  </si>
  <si>
    <t>Annex A.1</t>
  </si>
  <si>
    <t>HOUSING AND COMMUNITY</t>
  </si>
  <si>
    <t>DEV'T</t>
  </si>
  <si>
    <t>( Continuing Appropriations)</t>
  </si>
  <si>
    <t>GENERAL PUBLIC SERVICES</t>
  </si>
  <si>
    <t>EDUC., CULTURE, SPORTS &amp; MAN-</t>
  </si>
  <si>
    <t>POWER DEVELOPMENT</t>
  </si>
  <si>
    <t>HEALTH SERVICES</t>
  </si>
  <si>
    <t xml:space="preserve">Special Purpose </t>
  </si>
  <si>
    <t xml:space="preserve"> Appropriations</t>
  </si>
  <si>
    <t>Annex A.2</t>
  </si>
  <si>
    <t>SOCIAL WELFARE SERVICES</t>
  </si>
  <si>
    <t>ECONOMIC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</si>
</sst>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4" fontId="2" fillId="2" borderId="1" xfId="0" applyNumberFormat="1" applyFont="1" applyFill="1" applyBorder="1"/>
    <xf numFmtId="4" fontId="2" fillId="2" borderId="0" xfId="0" applyNumberFormat="1" applyFont="1" applyFill="1" applyBorder="1"/>
    <xf numFmtId="0" fontId="2" fillId="0" borderId="0" xfId="0" applyFont="1" applyBorder="1"/>
    <xf numFmtId="0" fontId="4" fillId="0" borderId="0" xfId="0" applyFont="1" applyBorder="1"/>
    <xf numFmtId="4" fontId="4" fillId="0" borderId="0" xfId="0" applyNumberFormat="1" applyFont="1" applyBorder="1"/>
    <xf numFmtId="4" fontId="2" fillId="0" borderId="0" xfId="0" applyNumberFormat="1" applyFont="1" applyBorder="1"/>
    <xf numFmtId="0" fontId="4" fillId="2" borderId="0" xfId="0" applyFont="1" applyFill="1" applyBorder="1"/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wrapText="1"/>
    </xf>
    <xf numFmtId="0" fontId="2" fillId="2" borderId="0" xfId="0" applyFont="1" applyFill="1" applyBorder="1" applyAlignment="1">
      <alignment horizontal="left" wrapText="1"/>
    </xf>
    <xf numFmtId="0" fontId="4" fillId="0" borderId="0" xfId="0" applyFont="1" applyBorder="1" applyAlignment="1">
      <alignment wrapText="1"/>
    </xf>
    <xf numFmtId="0" fontId="2" fillId="2" borderId="0" xfId="0" applyFont="1" applyFill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2" xfId="0" applyFont="1" applyBorder="1"/>
    <xf numFmtId="4" fontId="2" fillId="0" borderId="2" xfId="0" applyNumberFormat="1" applyFont="1" applyBorder="1"/>
    <xf numFmtId="43" fontId="2" fillId="0" borderId="0" xfId="1" applyFont="1" applyBorder="1"/>
    <xf numFmtId="0" fontId="2" fillId="0" borderId="1" xfId="0" applyFont="1" applyBorder="1"/>
    <xf numFmtId="4" fontId="2" fillId="0" borderId="1" xfId="0" applyNumberFormat="1" applyFont="1" applyBorder="1"/>
    <xf numFmtId="0" fontId="2" fillId="2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abSelected="1" zoomScaleNormal="100" zoomScaleSheetLayoutView="100" workbookViewId="0">
      <selection sqref="A1:L55"/>
    </sheetView>
  </sheetViews>
  <sheetFormatPr defaultRowHeight="12.75" x14ac:dyDescent="0.2"/>
  <cols>
    <col min="1" max="1" width="6" style="2" bestFit="1" customWidth="1"/>
    <col min="2" max="2" width="23.42578125" style="2" customWidth="1"/>
    <col min="3" max="3" width="2.28515625" style="2" bestFit="1" customWidth="1"/>
    <col min="4" max="4" width="12.42578125" style="2" customWidth="1"/>
    <col min="5" max="5" width="2.28515625" style="2" bestFit="1" customWidth="1"/>
    <col min="6" max="6" width="12.28515625" style="2" bestFit="1" customWidth="1"/>
    <col min="7" max="7" width="2.28515625" style="2" bestFit="1" customWidth="1"/>
    <col min="8" max="8" width="12.28515625" style="2" bestFit="1" customWidth="1"/>
    <col min="9" max="9" width="2.28515625" style="2" bestFit="1" customWidth="1"/>
    <col min="10" max="10" width="10" style="2" customWidth="1"/>
    <col min="11" max="11" width="2.28515625" style="2" bestFit="1" customWidth="1"/>
    <col min="12" max="12" width="13.42578125" style="2" bestFit="1" customWidth="1"/>
    <col min="13" max="16384" width="9.140625" style="2"/>
  </cols>
  <sheetData>
    <row r="1" spans="1:12" x14ac:dyDescent="0.2">
      <c r="A1" s="1"/>
      <c r="H1" s="1"/>
      <c r="L1" s="3" t="s">
        <v>24</v>
      </c>
    </row>
    <row r="2" spans="1:12" x14ac:dyDescent="0.2">
      <c r="A2" s="1"/>
    </row>
    <row r="3" spans="1:12" x14ac:dyDescent="0.2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2" x14ac:dyDescent="0.2">
      <c r="A4" s="35" t="s">
        <v>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2" x14ac:dyDescent="0.2">
      <c r="A5" s="34" t="s">
        <v>3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1:12" x14ac:dyDescent="0.2">
      <c r="A6" s="36" t="s">
        <v>0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2" x14ac:dyDescent="0.2">
      <c r="A7" s="4"/>
      <c r="B7" s="5"/>
      <c r="C7" s="5"/>
      <c r="D7" s="5"/>
      <c r="E7" s="5"/>
      <c r="F7" s="5"/>
      <c r="G7" s="5"/>
      <c r="H7" s="5"/>
      <c r="I7" s="31" t="s">
        <v>9</v>
      </c>
      <c r="J7" s="31"/>
      <c r="K7" s="31"/>
      <c r="L7" s="31"/>
    </row>
    <row r="8" spans="1:12" ht="15" customHeight="1" x14ac:dyDescent="0.2">
      <c r="A8" s="32" t="s">
        <v>4</v>
      </c>
      <c r="B8" s="18" t="s">
        <v>5</v>
      </c>
      <c r="C8" s="19"/>
      <c r="D8" s="33" t="s">
        <v>6</v>
      </c>
      <c r="E8" s="32" t="s">
        <v>7</v>
      </c>
      <c r="F8" s="32"/>
      <c r="G8" s="32" t="s">
        <v>8</v>
      </c>
      <c r="H8" s="32"/>
      <c r="I8" s="17"/>
      <c r="J8" s="33" t="s">
        <v>6</v>
      </c>
      <c r="K8" s="17"/>
      <c r="L8" s="32" t="s">
        <v>7</v>
      </c>
    </row>
    <row r="9" spans="1:12" ht="19.5" customHeight="1" x14ac:dyDescent="0.2">
      <c r="A9" s="32"/>
      <c r="B9" s="18" t="s">
        <v>10</v>
      </c>
      <c r="C9" s="19"/>
      <c r="D9" s="33"/>
      <c r="E9" s="32"/>
      <c r="F9" s="32"/>
      <c r="G9" s="32"/>
      <c r="H9" s="32"/>
      <c r="I9" s="17"/>
      <c r="J9" s="33"/>
      <c r="K9" s="17"/>
      <c r="L9" s="32"/>
    </row>
    <row r="10" spans="1:12" x14ac:dyDescent="0.2">
      <c r="A10" s="6"/>
      <c r="B10" s="20"/>
      <c r="C10" s="6"/>
      <c r="D10" s="6"/>
      <c r="E10" s="6"/>
      <c r="F10" s="6"/>
      <c r="G10" s="6"/>
      <c r="H10" s="6"/>
      <c r="I10" s="4"/>
      <c r="J10" s="4"/>
      <c r="K10" s="4"/>
      <c r="L10" s="4"/>
    </row>
    <row r="11" spans="1:12" x14ac:dyDescent="0.2">
      <c r="A11" s="6"/>
      <c r="B11" s="18"/>
      <c r="C11" s="6"/>
      <c r="D11" s="6"/>
      <c r="E11" s="6"/>
      <c r="F11" s="6"/>
      <c r="G11" s="6"/>
      <c r="H11" s="6"/>
      <c r="I11" s="4"/>
      <c r="J11" s="4"/>
      <c r="K11" s="4"/>
      <c r="L11" s="4"/>
    </row>
    <row r="12" spans="1:12" x14ac:dyDescent="0.2">
      <c r="A12" s="7"/>
      <c r="B12" s="21" t="s">
        <v>11</v>
      </c>
      <c r="C12" s="9" t="s">
        <v>12</v>
      </c>
      <c r="D12" s="10">
        <f>D14+D15+D16+D17</f>
        <v>42669868.390000001</v>
      </c>
      <c r="E12" s="11" t="s">
        <v>12</v>
      </c>
      <c r="F12" s="10">
        <f>F14+F15+F16+F17</f>
        <v>42669868.390000001</v>
      </c>
      <c r="G12" s="9" t="s">
        <v>12</v>
      </c>
      <c r="H12" s="10">
        <f>H14+H15+H16+H17</f>
        <v>41569850.330000006</v>
      </c>
      <c r="I12" s="9" t="s">
        <v>12</v>
      </c>
      <c r="J12" s="10">
        <f>J14+J15+J16+J17</f>
        <v>0</v>
      </c>
      <c r="K12" s="9" t="s">
        <v>12</v>
      </c>
      <c r="L12" s="10">
        <f>L14+L15+L16+L17</f>
        <v>1100018.0599999982</v>
      </c>
    </row>
    <row r="13" spans="1:12" x14ac:dyDescent="0.2">
      <c r="A13" s="12"/>
      <c r="B13" s="22"/>
      <c r="C13" s="13"/>
      <c r="D13" s="13"/>
      <c r="E13" s="13"/>
      <c r="F13" s="14"/>
      <c r="G13" s="13"/>
      <c r="H13" s="14"/>
      <c r="I13" s="13"/>
      <c r="J13" s="14"/>
      <c r="K13" s="13"/>
      <c r="L13" s="14"/>
    </row>
    <row r="14" spans="1:12" x14ac:dyDescent="0.2">
      <c r="A14" s="12"/>
      <c r="B14" s="22" t="s">
        <v>13</v>
      </c>
      <c r="C14" s="13"/>
      <c r="D14" s="14">
        <f>D21+D28+D33+D38+D45+D52+D115+D127</f>
        <v>26184435.73</v>
      </c>
      <c r="E14" s="13"/>
      <c r="F14" s="14">
        <f>F21+F28+F33+F38+F45+F52+F115+F127</f>
        <v>26184435.73</v>
      </c>
      <c r="G14" s="13"/>
      <c r="H14" s="14">
        <f>H21+H28+H33+H38+H45+H52+H115+H127</f>
        <v>25738131.770000003</v>
      </c>
      <c r="I14" s="13"/>
      <c r="J14" s="14">
        <f>J21+J28+J33+J38+J45+J52+J115+J127</f>
        <v>0</v>
      </c>
      <c r="K14" s="13"/>
      <c r="L14" s="14">
        <f>L21+L28+L33+L38+L45+L52+L115+L127</f>
        <v>446303.95999999903</v>
      </c>
    </row>
    <row r="15" spans="1:12" x14ac:dyDescent="0.2">
      <c r="A15" s="12"/>
      <c r="B15" s="22" t="s">
        <v>14</v>
      </c>
      <c r="C15" s="13"/>
      <c r="D15" s="14">
        <f>D22+D29+D34+D39+D46+D53+D119+D128</f>
        <v>15905432.66</v>
      </c>
      <c r="E15" s="13"/>
      <c r="F15" s="14">
        <f>F22+F29+F34+F39+F46+F53+F119+F128</f>
        <v>15905432.66</v>
      </c>
      <c r="G15" s="13"/>
      <c r="H15" s="14">
        <f>H22+H29+H34+H39+H46+H53+H119+H128</f>
        <v>15254728.560000001</v>
      </c>
      <c r="I15" s="13"/>
      <c r="J15" s="14">
        <f>J22+J29+J34+J39+J46+J53+J119+J128</f>
        <v>0</v>
      </c>
      <c r="K15" s="13"/>
      <c r="L15" s="14">
        <f>L22+L29+L34+L39+L46+L53+L119+L128</f>
        <v>650704.09999999916</v>
      </c>
    </row>
    <row r="16" spans="1:12" x14ac:dyDescent="0.2">
      <c r="A16" s="12"/>
      <c r="B16" s="22" t="s">
        <v>15</v>
      </c>
      <c r="C16" s="13"/>
      <c r="D16" s="14">
        <f>D23+D40+D47+D54+D120+D129</f>
        <v>580000</v>
      </c>
      <c r="E16" s="13"/>
      <c r="F16" s="14">
        <f>F23+F40+F47+F54+F120+F129</f>
        <v>580000</v>
      </c>
      <c r="G16" s="13"/>
      <c r="H16" s="14">
        <f>H23+H40+H47+H54+H120+H129</f>
        <v>576990</v>
      </c>
      <c r="I16" s="13"/>
      <c r="J16" s="14">
        <f>J23+J40+J47+J54+J120+J129</f>
        <v>0</v>
      </c>
      <c r="K16" s="13"/>
      <c r="L16" s="14">
        <f>L23+L40+L47+L54+L120+L129</f>
        <v>3010</v>
      </c>
    </row>
    <row r="17" spans="1:12" x14ac:dyDescent="0.2">
      <c r="A17" s="12"/>
      <c r="B17" s="22" t="s">
        <v>16</v>
      </c>
      <c r="C17" s="13"/>
      <c r="D17" s="14">
        <f>D41+D48+D55+D121+D130</f>
        <v>0</v>
      </c>
      <c r="E17" s="13"/>
      <c r="F17" s="14">
        <v>0</v>
      </c>
      <c r="G17" s="13"/>
      <c r="H17" s="14">
        <v>0</v>
      </c>
      <c r="I17" s="13"/>
      <c r="J17" s="14">
        <f>J41+J48+J55+J121+J130</f>
        <v>0</v>
      </c>
      <c r="K17" s="13"/>
      <c r="L17" s="14">
        <f>L41+L48+L55+L121+L130</f>
        <v>0</v>
      </c>
    </row>
    <row r="18" spans="1:12" x14ac:dyDescent="0.2">
      <c r="A18" s="12"/>
      <c r="B18" s="22"/>
      <c r="C18" s="13"/>
      <c r="D18" s="14"/>
      <c r="E18" s="14"/>
      <c r="F18" s="14"/>
      <c r="G18" s="13"/>
      <c r="H18" s="14"/>
      <c r="I18" s="13"/>
      <c r="J18" s="14"/>
      <c r="K18" s="13"/>
      <c r="L18" s="14"/>
    </row>
    <row r="19" spans="1:12" x14ac:dyDescent="0.2">
      <c r="A19" s="9">
        <v>1000</v>
      </c>
      <c r="B19" s="23" t="s">
        <v>17</v>
      </c>
      <c r="C19" s="9" t="s">
        <v>12</v>
      </c>
      <c r="D19" s="10">
        <f>D21+D22+D23</f>
        <v>34907825.310000002</v>
      </c>
      <c r="E19" s="9" t="s">
        <v>12</v>
      </c>
      <c r="F19" s="10">
        <f>F21+F22+F23</f>
        <v>34907825.310000002</v>
      </c>
      <c r="G19" s="9" t="s">
        <v>12</v>
      </c>
      <c r="H19" s="10">
        <f>H21+H22+H23</f>
        <v>34053677.490000002</v>
      </c>
      <c r="I19" s="9" t="s">
        <v>12</v>
      </c>
      <c r="J19" s="10">
        <f>J21+J22+J23</f>
        <v>0</v>
      </c>
      <c r="K19" s="9" t="s">
        <v>12</v>
      </c>
      <c r="L19" s="10">
        <f>L21+L22+L23</f>
        <v>854147.81999999844</v>
      </c>
    </row>
    <row r="20" spans="1:12" x14ac:dyDescent="0.2">
      <c r="A20" s="12"/>
      <c r="B20" s="22"/>
      <c r="C20" s="13"/>
      <c r="D20" s="14"/>
      <c r="E20" s="13"/>
      <c r="F20" s="14"/>
      <c r="G20" s="13"/>
      <c r="H20" s="14"/>
      <c r="I20" s="13"/>
      <c r="J20" s="14"/>
      <c r="K20" s="13"/>
      <c r="L20" s="14"/>
    </row>
    <row r="21" spans="1:12" x14ac:dyDescent="0.2">
      <c r="A21" s="12"/>
      <c r="B21" s="22" t="s">
        <v>13</v>
      </c>
      <c r="C21" s="13"/>
      <c r="D21" s="14">
        <v>20354235.300000001</v>
      </c>
      <c r="E21" s="13"/>
      <c r="F21" s="14">
        <v>20354235.300000001</v>
      </c>
      <c r="G21" s="13"/>
      <c r="H21" s="14">
        <v>20058150.440000001</v>
      </c>
      <c r="I21" s="13"/>
      <c r="J21" s="14">
        <v>0</v>
      </c>
      <c r="K21" s="13"/>
      <c r="L21" s="14">
        <f>F21-H21</f>
        <v>296084.8599999994</v>
      </c>
    </row>
    <row r="22" spans="1:12" x14ac:dyDescent="0.2">
      <c r="A22" s="12"/>
      <c r="B22" s="22" t="s">
        <v>14</v>
      </c>
      <c r="C22" s="13"/>
      <c r="D22" s="14">
        <v>13973590.01</v>
      </c>
      <c r="E22" s="13"/>
      <c r="F22" s="14">
        <v>13973590.01</v>
      </c>
      <c r="G22" s="13"/>
      <c r="H22" s="14">
        <v>13418537.050000001</v>
      </c>
      <c r="I22" s="13"/>
      <c r="J22" s="14">
        <v>0</v>
      </c>
      <c r="K22" s="13"/>
      <c r="L22" s="14">
        <f>F22-H22</f>
        <v>555052.95999999903</v>
      </c>
    </row>
    <row r="23" spans="1:12" x14ac:dyDescent="0.2">
      <c r="A23" s="12"/>
      <c r="B23" s="22" t="s">
        <v>15</v>
      </c>
      <c r="C23" s="13"/>
      <c r="D23" s="14">
        <v>580000</v>
      </c>
      <c r="E23" s="13"/>
      <c r="F23" s="14">
        <v>580000</v>
      </c>
      <c r="G23" s="13"/>
      <c r="H23" s="14">
        <v>576990</v>
      </c>
      <c r="I23" s="13"/>
      <c r="J23" s="14">
        <v>0</v>
      </c>
      <c r="K23" s="13"/>
      <c r="L23" s="14">
        <f>F23-H23</f>
        <v>3010</v>
      </c>
    </row>
    <row r="24" spans="1:12" x14ac:dyDescent="0.2">
      <c r="A24" s="12"/>
      <c r="B24" s="22"/>
      <c r="C24" s="13"/>
      <c r="D24" s="14"/>
      <c r="E24" s="13"/>
      <c r="F24" s="14"/>
      <c r="G24" s="13"/>
      <c r="H24" s="14"/>
      <c r="I24" s="13"/>
      <c r="J24" s="14"/>
      <c r="K24" s="13"/>
      <c r="L24" s="14"/>
    </row>
    <row r="25" spans="1:12" ht="25.5" x14ac:dyDescent="0.2">
      <c r="A25" s="12">
        <v>3000</v>
      </c>
      <c r="B25" s="24" t="s">
        <v>18</v>
      </c>
      <c r="C25" s="13"/>
      <c r="D25" s="14"/>
      <c r="E25" s="13"/>
      <c r="F25" s="14"/>
      <c r="G25" s="13"/>
      <c r="H25" s="14"/>
      <c r="I25" s="13"/>
      <c r="J25" s="14"/>
      <c r="K25" s="13"/>
      <c r="L25" s="14"/>
    </row>
    <row r="26" spans="1:12" x14ac:dyDescent="0.2">
      <c r="A26" s="9"/>
      <c r="B26" s="23" t="s">
        <v>19</v>
      </c>
      <c r="C26" s="9" t="s">
        <v>12</v>
      </c>
      <c r="D26" s="10">
        <f>D28+D29</f>
        <v>1653742.65</v>
      </c>
      <c r="E26" s="9" t="s">
        <v>12</v>
      </c>
      <c r="F26" s="10">
        <f>F28+F29</f>
        <v>1653742.65</v>
      </c>
      <c r="G26" s="9" t="s">
        <v>12</v>
      </c>
      <c r="H26" s="10">
        <f>H28+H29</f>
        <v>1483344.15</v>
      </c>
      <c r="I26" s="9" t="s">
        <v>12</v>
      </c>
      <c r="J26" s="10">
        <f>J28+J29</f>
        <v>0</v>
      </c>
      <c r="K26" s="9" t="s">
        <v>12</v>
      </c>
      <c r="L26" s="10">
        <f>L28+L29</f>
        <v>170398.5</v>
      </c>
    </row>
    <row r="27" spans="1:12" x14ac:dyDescent="0.2">
      <c r="A27" s="12"/>
      <c r="B27" s="22"/>
      <c r="C27" s="13"/>
      <c r="D27" s="14"/>
      <c r="E27" s="13"/>
      <c r="F27" s="14"/>
      <c r="G27" s="13"/>
      <c r="H27" s="14"/>
      <c r="I27" s="13"/>
      <c r="J27" s="14"/>
      <c r="K27" s="13"/>
      <c r="L27" s="14"/>
    </row>
    <row r="28" spans="1:12" x14ac:dyDescent="0.2">
      <c r="A28" s="12"/>
      <c r="B28" s="22" t="s">
        <v>13</v>
      </c>
      <c r="C28" s="13"/>
      <c r="D28" s="14">
        <v>782100</v>
      </c>
      <c r="E28" s="13"/>
      <c r="F28" s="14">
        <v>782100</v>
      </c>
      <c r="G28" s="13"/>
      <c r="H28" s="14">
        <v>656700</v>
      </c>
      <c r="I28" s="13"/>
      <c r="J28" s="14">
        <v>0</v>
      </c>
      <c r="K28" s="13"/>
      <c r="L28" s="14">
        <f>F28-H28</f>
        <v>125400</v>
      </c>
    </row>
    <row r="29" spans="1:12" x14ac:dyDescent="0.2">
      <c r="A29" s="12"/>
      <c r="B29" s="22" t="s">
        <v>14</v>
      </c>
      <c r="C29" s="13"/>
      <c r="D29" s="14">
        <v>871642.65</v>
      </c>
      <c r="E29" s="13"/>
      <c r="F29" s="14">
        <v>871642.65</v>
      </c>
      <c r="G29" s="13"/>
      <c r="H29" s="14">
        <v>826644.15</v>
      </c>
      <c r="I29" s="13"/>
      <c r="J29" s="14">
        <v>0</v>
      </c>
      <c r="K29" s="13"/>
      <c r="L29" s="14">
        <f>F29-H29</f>
        <v>44998.5</v>
      </c>
    </row>
    <row r="30" spans="1:12" x14ac:dyDescent="0.2">
      <c r="A30" s="12"/>
      <c r="B30" s="22"/>
      <c r="C30" s="13"/>
      <c r="D30" s="14"/>
      <c r="E30" s="13"/>
      <c r="F30" s="14"/>
      <c r="G30" s="13"/>
      <c r="H30" s="14"/>
      <c r="I30" s="13"/>
      <c r="J30" s="14"/>
      <c r="K30" s="13"/>
      <c r="L30" s="14"/>
    </row>
    <row r="31" spans="1:12" x14ac:dyDescent="0.2">
      <c r="A31" s="9">
        <v>4000</v>
      </c>
      <c r="B31" s="23" t="s">
        <v>20</v>
      </c>
      <c r="C31" s="9" t="s">
        <v>12</v>
      </c>
      <c r="D31" s="10">
        <f>D33+D34</f>
        <v>4779581.3099999996</v>
      </c>
      <c r="E31" s="9" t="s">
        <v>12</v>
      </c>
      <c r="F31" s="10">
        <f>F33+F34</f>
        <v>4779581.3099999996</v>
      </c>
      <c r="G31" s="9" t="s">
        <v>12</v>
      </c>
      <c r="H31" s="10">
        <f>H33+H34</f>
        <v>4722917.66</v>
      </c>
      <c r="I31" s="9" t="s">
        <v>12</v>
      </c>
      <c r="J31" s="10">
        <f>J33+J34</f>
        <v>0</v>
      </c>
      <c r="K31" s="9" t="s">
        <v>12</v>
      </c>
      <c r="L31" s="10">
        <f>L33+L34</f>
        <v>56663.649999999674</v>
      </c>
    </row>
    <row r="32" spans="1:12" x14ac:dyDescent="0.2">
      <c r="A32" s="12"/>
      <c r="B32" s="22"/>
      <c r="C32" s="13"/>
      <c r="D32" s="14"/>
      <c r="E32" s="13"/>
      <c r="F32" s="14"/>
      <c r="G32" s="13"/>
      <c r="H32" s="14"/>
      <c r="I32" s="13"/>
      <c r="J32" s="14"/>
      <c r="K32" s="13"/>
      <c r="L32" s="14"/>
    </row>
    <row r="33" spans="1:12" x14ac:dyDescent="0.2">
      <c r="A33" s="12"/>
      <c r="B33" s="22" t="s">
        <v>13</v>
      </c>
      <c r="C33" s="13"/>
      <c r="D33" s="14">
        <v>4199881.3099999996</v>
      </c>
      <c r="E33" s="13"/>
      <c r="F33" s="14">
        <v>4199881.3099999996</v>
      </c>
      <c r="G33" s="13"/>
      <c r="H33" s="14">
        <v>4175062.21</v>
      </c>
      <c r="I33" s="13"/>
      <c r="J33" s="14">
        <v>0</v>
      </c>
      <c r="K33" s="13"/>
      <c r="L33" s="14">
        <f>F33-H33</f>
        <v>24819.099999999627</v>
      </c>
    </row>
    <row r="34" spans="1:12" x14ac:dyDescent="0.2">
      <c r="A34" s="12"/>
      <c r="B34" s="22" t="s">
        <v>14</v>
      </c>
      <c r="C34" s="13"/>
      <c r="D34" s="14">
        <v>579700</v>
      </c>
      <c r="E34" s="13"/>
      <c r="F34" s="14">
        <v>579700</v>
      </c>
      <c r="G34" s="13"/>
      <c r="H34" s="14">
        <v>547855.44999999995</v>
      </c>
      <c r="I34" s="13"/>
      <c r="J34" s="14">
        <v>0</v>
      </c>
      <c r="K34" s="13"/>
      <c r="L34" s="14">
        <f>F34-H34</f>
        <v>31844.550000000047</v>
      </c>
    </row>
    <row r="35" spans="1:12" x14ac:dyDescent="0.2">
      <c r="A35" s="12"/>
      <c r="B35" s="22"/>
      <c r="C35" s="13"/>
      <c r="D35" s="14"/>
      <c r="E35" s="13"/>
      <c r="F35" s="14"/>
      <c r="G35" s="13"/>
      <c r="H35" s="14"/>
      <c r="I35" s="13"/>
      <c r="J35" s="14"/>
      <c r="K35" s="13"/>
      <c r="L35" s="14"/>
    </row>
    <row r="36" spans="1:12" ht="25.5" x14ac:dyDescent="0.2">
      <c r="A36" s="12">
        <v>5000</v>
      </c>
      <c r="B36" s="22" t="s">
        <v>21</v>
      </c>
      <c r="C36" s="12" t="s">
        <v>12</v>
      </c>
      <c r="D36" s="15">
        <f>D38+D39+D40+D41</f>
        <v>0</v>
      </c>
      <c r="E36" s="12" t="s">
        <v>12</v>
      </c>
      <c r="F36" s="15">
        <f>F38+F39+F40+F41</f>
        <v>0</v>
      </c>
      <c r="G36" s="12" t="s">
        <v>12</v>
      </c>
      <c r="H36" s="15">
        <f>H38+H39+H40+H41</f>
        <v>0</v>
      </c>
      <c r="I36" s="12" t="s">
        <v>12</v>
      </c>
      <c r="J36" s="15">
        <f>J38+J39+J40+J41</f>
        <v>0</v>
      </c>
      <c r="K36" s="12" t="s">
        <v>12</v>
      </c>
      <c r="L36" s="15">
        <f>L38+L39+L40+L41</f>
        <v>0</v>
      </c>
    </row>
    <row r="37" spans="1:12" x14ac:dyDescent="0.2">
      <c r="A37" s="12"/>
      <c r="B37" s="22"/>
      <c r="C37" s="13"/>
      <c r="D37" s="14"/>
      <c r="E37" s="13"/>
      <c r="F37" s="14"/>
      <c r="G37" s="13"/>
      <c r="H37" s="14"/>
      <c r="I37" s="13"/>
      <c r="J37" s="14"/>
      <c r="K37" s="13"/>
      <c r="L37" s="14"/>
    </row>
    <row r="38" spans="1:12" x14ac:dyDescent="0.2">
      <c r="A38" s="12"/>
      <c r="B38" s="22" t="s">
        <v>13</v>
      </c>
      <c r="C38" s="13"/>
      <c r="D38" s="14">
        <v>0</v>
      </c>
      <c r="E38" s="13"/>
      <c r="F38" s="14">
        <v>0</v>
      </c>
      <c r="G38" s="13"/>
      <c r="H38" s="14">
        <v>0</v>
      </c>
      <c r="I38" s="13"/>
      <c r="J38" s="14">
        <v>0</v>
      </c>
      <c r="K38" s="13"/>
      <c r="L38" s="14">
        <v>0</v>
      </c>
    </row>
    <row r="39" spans="1:12" x14ac:dyDescent="0.2">
      <c r="A39" s="12"/>
      <c r="B39" s="22" t="s">
        <v>14</v>
      </c>
      <c r="C39" s="13"/>
      <c r="D39" s="14">
        <v>0</v>
      </c>
      <c r="E39" s="13"/>
      <c r="F39" s="14">
        <v>0</v>
      </c>
      <c r="G39" s="13"/>
      <c r="H39" s="14">
        <v>0</v>
      </c>
      <c r="I39" s="13"/>
      <c r="J39" s="14">
        <v>0</v>
      </c>
      <c r="K39" s="13"/>
      <c r="L39" s="14">
        <v>0</v>
      </c>
    </row>
    <row r="40" spans="1:12" x14ac:dyDescent="0.2">
      <c r="A40" s="12"/>
      <c r="B40" s="22" t="s">
        <v>15</v>
      </c>
      <c r="C40" s="13"/>
      <c r="D40" s="14">
        <v>0</v>
      </c>
      <c r="E40" s="13"/>
      <c r="F40" s="14">
        <v>0</v>
      </c>
      <c r="G40" s="13"/>
      <c r="H40" s="14">
        <v>0</v>
      </c>
      <c r="I40" s="13"/>
      <c r="J40" s="14">
        <v>0</v>
      </c>
      <c r="K40" s="13"/>
      <c r="L40" s="14">
        <v>0</v>
      </c>
    </row>
    <row r="41" spans="1:12" x14ac:dyDescent="0.2">
      <c r="A41" s="12"/>
      <c r="B41" s="22" t="s">
        <v>16</v>
      </c>
      <c r="C41" s="13"/>
      <c r="D41" s="14">
        <v>0</v>
      </c>
      <c r="E41" s="13"/>
      <c r="F41" s="14">
        <v>0</v>
      </c>
      <c r="G41" s="13"/>
      <c r="H41" s="14">
        <v>0</v>
      </c>
      <c r="I41" s="13"/>
      <c r="J41" s="14">
        <v>0</v>
      </c>
      <c r="K41" s="13"/>
      <c r="L41" s="14">
        <v>0</v>
      </c>
    </row>
    <row r="42" spans="1:12" x14ac:dyDescent="0.2">
      <c r="A42" s="12"/>
      <c r="B42" s="22"/>
      <c r="C42" s="13"/>
      <c r="D42" s="14"/>
      <c r="E42" s="13"/>
      <c r="F42" s="14"/>
      <c r="G42" s="13"/>
      <c r="H42" s="14"/>
      <c r="I42" s="13"/>
      <c r="J42" s="14"/>
      <c r="K42" s="13"/>
      <c r="L42" s="14"/>
    </row>
    <row r="43" spans="1:12" ht="25.5" x14ac:dyDescent="0.2">
      <c r="A43" s="12">
        <v>6000</v>
      </c>
      <c r="B43" s="22" t="s">
        <v>25</v>
      </c>
      <c r="C43" s="12" t="s">
        <v>12</v>
      </c>
      <c r="D43" s="15">
        <f>D45+D46+D47+D48</f>
        <v>0</v>
      </c>
      <c r="E43" s="12" t="s">
        <v>12</v>
      </c>
      <c r="F43" s="15">
        <f>F45+F46+F47+F48</f>
        <v>0</v>
      </c>
      <c r="G43" s="12" t="s">
        <v>12</v>
      </c>
      <c r="H43" s="15">
        <f>H45+H46+H47+H48</f>
        <v>0</v>
      </c>
      <c r="I43" s="12" t="s">
        <v>12</v>
      </c>
      <c r="J43" s="15">
        <f>J45+J46+J47+J48</f>
        <v>0</v>
      </c>
      <c r="K43" s="12" t="s">
        <v>12</v>
      </c>
      <c r="L43" s="15">
        <f>L45+L46+L47+L48</f>
        <v>0</v>
      </c>
    </row>
    <row r="44" spans="1:12" x14ac:dyDescent="0.2">
      <c r="A44" s="12"/>
      <c r="B44" s="22" t="s">
        <v>26</v>
      </c>
      <c r="C44" s="13"/>
      <c r="D44" s="14"/>
      <c r="E44" s="13"/>
      <c r="F44" s="14"/>
      <c r="G44" s="13"/>
      <c r="H44" s="14"/>
      <c r="I44" s="13"/>
      <c r="J44" s="14"/>
      <c r="K44" s="13"/>
      <c r="L44" s="14"/>
    </row>
    <row r="45" spans="1:12" x14ac:dyDescent="0.2">
      <c r="A45" s="12"/>
      <c r="B45" s="22" t="s">
        <v>13</v>
      </c>
      <c r="C45" s="13"/>
      <c r="D45" s="14">
        <v>0</v>
      </c>
      <c r="E45" s="13"/>
      <c r="F45" s="14">
        <v>0</v>
      </c>
      <c r="G45" s="13"/>
      <c r="H45" s="14">
        <v>0</v>
      </c>
      <c r="I45" s="13"/>
      <c r="J45" s="14">
        <v>0</v>
      </c>
      <c r="K45" s="13"/>
      <c r="L45" s="14">
        <v>0</v>
      </c>
    </row>
    <row r="46" spans="1:12" x14ac:dyDescent="0.2">
      <c r="A46" s="12"/>
      <c r="B46" s="22" t="s">
        <v>14</v>
      </c>
      <c r="C46" s="13"/>
      <c r="D46" s="14">
        <v>0</v>
      </c>
      <c r="E46" s="13"/>
      <c r="F46" s="14">
        <v>0</v>
      </c>
      <c r="G46" s="13"/>
      <c r="H46" s="14">
        <v>0</v>
      </c>
      <c r="I46" s="13"/>
      <c r="J46" s="14">
        <v>0</v>
      </c>
      <c r="K46" s="13"/>
      <c r="L46" s="14">
        <v>0</v>
      </c>
    </row>
    <row r="47" spans="1:12" x14ac:dyDescent="0.2">
      <c r="A47" s="12"/>
      <c r="B47" s="22" t="s">
        <v>15</v>
      </c>
      <c r="C47" s="13"/>
      <c r="D47" s="14">
        <v>0</v>
      </c>
      <c r="E47" s="13"/>
      <c r="F47" s="14">
        <v>0</v>
      </c>
      <c r="G47" s="13"/>
      <c r="H47" s="14">
        <v>0</v>
      </c>
      <c r="I47" s="13"/>
      <c r="J47" s="14">
        <v>0</v>
      </c>
      <c r="K47" s="13"/>
      <c r="L47" s="14">
        <v>0</v>
      </c>
    </row>
    <row r="48" spans="1:12" x14ac:dyDescent="0.2">
      <c r="A48" s="12"/>
      <c r="B48" s="22" t="s">
        <v>16</v>
      </c>
      <c r="C48" s="13"/>
      <c r="D48" s="14">
        <v>0</v>
      </c>
      <c r="E48" s="13"/>
      <c r="F48" s="14">
        <v>0</v>
      </c>
      <c r="G48" s="13"/>
      <c r="H48" s="14">
        <v>0</v>
      </c>
      <c r="I48" s="13"/>
      <c r="J48" s="14">
        <v>0</v>
      </c>
      <c r="K48" s="13"/>
      <c r="L48" s="14">
        <v>0</v>
      </c>
    </row>
    <row r="49" spans="1:12" x14ac:dyDescent="0.2">
      <c r="A49" s="12"/>
      <c r="B49" s="22"/>
      <c r="C49" s="13"/>
      <c r="D49" s="14"/>
      <c r="E49" s="13"/>
      <c r="F49" s="14"/>
      <c r="G49" s="13"/>
      <c r="H49" s="14"/>
      <c r="I49" s="13"/>
      <c r="J49" s="14"/>
      <c r="K49" s="13"/>
      <c r="L49" s="14"/>
    </row>
    <row r="50" spans="1:12" x14ac:dyDescent="0.2">
      <c r="A50" s="9">
        <v>7000</v>
      </c>
      <c r="B50" s="23" t="s">
        <v>23</v>
      </c>
      <c r="C50" s="16" t="s">
        <v>12</v>
      </c>
      <c r="D50" s="10">
        <f>D52+D53+D54+D55</f>
        <v>1328719.1200000001</v>
      </c>
      <c r="E50" s="9" t="s">
        <v>12</v>
      </c>
      <c r="F50" s="10">
        <f>F52+F53+F54+F55</f>
        <v>1328719.1200000001</v>
      </c>
      <c r="G50" s="9" t="s">
        <v>12</v>
      </c>
      <c r="H50" s="10">
        <f>H52+H53+H54+H55</f>
        <v>1309911.03</v>
      </c>
      <c r="I50" s="9" t="s">
        <v>12</v>
      </c>
      <c r="J50" s="10">
        <f>J52+J53+J54+J55</f>
        <v>0</v>
      </c>
      <c r="K50" s="9" t="s">
        <v>12</v>
      </c>
      <c r="L50" s="10">
        <f>L52+L53+L54+L55</f>
        <v>18808.090000000026</v>
      </c>
    </row>
    <row r="51" spans="1:12" x14ac:dyDescent="0.2">
      <c r="A51" s="12"/>
      <c r="B51" s="22"/>
      <c r="C51" s="13"/>
      <c r="D51" s="14"/>
      <c r="E51" s="13"/>
      <c r="F51" s="14"/>
      <c r="G51" s="13"/>
      <c r="H51" s="14"/>
      <c r="I51" s="13"/>
      <c r="J51" s="14"/>
      <c r="K51" s="13"/>
      <c r="L51" s="14"/>
    </row>
    <row r="52" spans="1:12" x14ac:dyDescent="0.2">
      <c r="A52" s="12"/>
      <c r="B52" s="22" t="s">
        <v>13</v>
      </c>
      <c r="C52" s="13"/>
      <c r="D52" s="14">
        <v>848219.12</v>
      </c>
      <c r="E52" s="13"/>
      <c r="F52" s="14">
        <v>848219.12</v>
      </c>
      <c r="G52" s="13"/>
      <c r="H52" s="14">
        <v>848219.12</v>
      </c>
      <c r="I52" s="13"/>
      <c r="J52" s="14">
        <v>0</v>
      </c>
      <c r="K52" s="13"/>
      <c r="L52" s="14">
        <f>F52-H52</f>
        <v>0</v>
      </c>
    </row>
    <row r="53" spans="1:12" x14ac:dyDescent="0.2">
      <c r="A53" s="12"/>
      <c r="B53" s="22" t="s">
        <v>14</v>
      </c>
      <c r="C53" s="13"/>
      <c r="D53" s="14">
        <v>480500</v>
      </c>
      <c r="E53" s="13"/>
      <c r="F53" s="14">
        <v>480500</v>
      </c>
      <c r="G53" s="13"/>
      <c r="H53" s="14">
        <v>461691.91</v>
      </c>
      <c r="I53" s="13"/>
      <c r="J53" s="14">
        <v>0</v>
      </c>
      <c r="K53" s="13"/>
      <c r="L53" s="14">
        <f>F53-H53</f>
        <v>18808.090000000026</v>
      </c>
    </row>
    <row r="54" spans="1:12" x14ac:dyDescent="0.2">
      <c r="A54" s="12"/>
      <c r="B54" s="22" t="s">
        <v>15</v>
      </c>
      <c r="C54" s="13"/>
      <c r="D54" s="14">
        <v>0</v>
      </c>
      <c r="E54" s="13"/>
      <c r="F54" s="14">
        <v>0</v>
      </c>
      <c r="G54" s="13"/>
      <c r="H54" s="14">
        <v>0</v>
      </c>
      <c r="I54" s="13"/>
      <c r="J54" s="14">
        <v>0</v>
      </c>
      <c r="K54" s="13"/>
      <c r="L54" s="14">
        <v>0</v>
      </c>
    </row>
    <row r="55" spans="1:12" x14ac:dyDescent="0.2">
      <c r="A55" s="12"/>
      <c r="B55" s="22" t="s">
        <v>16</v>
      </c>
      <c r="C55" s="13"/>
      <c r="D55" s="14">
        <v>0</v>
      </c>
      <c r="E55" s="13"/>
      <c r="F55" s="14">
        <v>0</v>
      </c>
      <c r="G55" s="13"/>
      <c r="H55" s="14">
        <v>0</v>
      </c>
      <c r="I55" s="13"/>
      <c r="J55" s="14">
        <v>0</v>
      </c>
      <c r="K55" s="13"/>
      <c r="L55" s="14">
        <v>0</v>
      </c>
    </row>
  </sheetData>
  <sheetProtection algorithmName="SHA-512" hashValue="+0PeHx8/OU27oqt8Wgx+943bcF30t/iENc1H6u6eWGFerCrvdfIVZOhgyKBTw5ZHoynF7rMdJmMNWTR1vS/Mow==" saltValue="Z7T+9cmM5syndfdDcNjYsw==" spinCount="100000" sheet="1" objects="1" scenarios="1" selectLockedCells="1" selectUnlockedCells="1"/>
  <mergeCells count="11">
    <mergeCell ref="I7:L7"/>
    <mergeCell ref="L8:L9"/>
    <mergeCell ref="J8:J9"/>
    <mergeCell ref="D8:D9"/>
    <mergeCell ref="A3:L3"/>
    <mergeCell ref="A4:L4"/>
    <mergeCell ref="A5:L5"/>
    <mergeCell ref="A6:L6"/>
    <mergeCell ref="A8:A9"/>
    <mergeCell ref="E8:F9"/>
    <mergeCell ref="G8:H9"/>
  </mergeCells>
  <printOptions horizontalCentered="1"/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zoomScaleNormal="100" zoomScaleSheetLayoutView="100" workbookViewId="0">
      <selection sqref="A1:L54"/>
    </sheetView>
  </sheetViews>
  <sheetFormatPr defaultRowHeight="12.75" x14ac:dyDescent="0.2"/>
  <cols>
    <col min="1" max="1" width="6" style="2" bestFit="1" customWidth="1"/>
    <col min="2" max="2" width="30.42578125" style="2" bestFit="1" customWidth="1"/>
    <col min="3" max="3" width="2.28515625" style="2" bestFit="1" customWidth="1"/>
    <col min="4" max="4" width="13.5703125" style="2" customWidth="1"/>
    <col min="5" max="5" width="2.28515625" style="2" bestFit="1" customWidth="1"/>
    <col min="6" max="6" width="11" style="2" bestFit="1" customWidth="1"/>
    <col min="7" max="7" width="2.28515625" style="2" bestFit="1" customWidth="1"/>
    <col min="8" max="8" width="11" style="2" bestFit="1" customWidth="1"/>
    <col min="9" max="9" width="2.28515625" style="2" bestFit="1" customWidth="1"/>
    <col min="10" max="10" width="15.140625" style="2" customWidth="1"/>
    <col min="11" max="11" width="2.28515625" style="2" bestFit="1" customWidth="1"/>
    <col min="12" max="12" width="11" style="2" bestFit="1" customWidth="1"/>
    <col min="13" max="16384" width="9.140625" style="2"/>
  </cols>
  <sheetData>
    <row r="1" spans="1:12" x14ac:dyDescent="0.2">
      <c r="L1" s="3" t="s">
        <v>34</v>
      </c>
    </row>
    <row r="2" spans="1:12" x14ac:dyDescent="0.2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2" x14ac:dyDescent="0.2">
      <c r="A4" s="34" t="s">
        <v>27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2" x14ac:dyDescent="0.2">
      <c r="A5" s="36" t="s">
        <v>0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2" x14ac:dyDescent="0.2">
      <c r="A6" s="12"/>
      <c r="B6" s="13"/>
      <c r="C6" s="13"/>
      <c r="D6" s="14"/>
      <c r="E6" s="13"/>
      <c r="F6" s="14"/>
      <c r="G6" s="13"/>
      <c r="H6" s="14"/>
      <c r="I6" s="13"/>
      <c r="J6" s="14"/>
      <c r="K6" s="13"/>
      <c r="L6" s="14"/>
    </row>
    <row r="7" spans="1:12" x14ac:dyDescent="0.2">
      <c r="A7" s="32" t="s">
        <v>4</v>
      </c>
      <c r="B7" s="6" t="s">
        <v>5</v>
      </c>
      <c r="C7" s="32" t="s">
        <v>6</v>
      </c>
      <c r="D7" s="32"/>
      <c r="E7" s="32" t="s">
        <v>7</v>
      </c>
      <c r="F7" s="32"/>
      <c r="G7" s="32" t="s">
        <v>8</v>
      </c>
      <c r="H7" s="32"/>
      <c r="I7" s="31" t="s">
        <v>9</v>
      </c>
      <c r="J7" s="31"/>
      <c r="K7" s="31"/>
      <c r="L7" s="31"/>
    </row>
    <row r="8" spans="1:12" x14ac:dyDescent="0.2">
      <c r="A8" s="32"/>
      <c r="B8" s="6" t="s">
        <v>10</v>
      </c>
      <c r="C8" s="32"/>
      <c r="D8" s="32"/>
      <c r="E8" s="32"/>
      <c r="F8" s="32"/>
      <c r="G8" s="32"/>
      <c r="H8" s="32"/>
      <c r="I8" s="31" t="s">
        <v>6</v>
      </c>
      <c r="J8" s="31"/>
      <c r="K8" s="31" t="s">
        <v>7</v>
      </c>
      <c r="L8" s="31"/>
    </row>
    <row r="9" spans="1:12" x14ac:dyDescent="0.2">
      <c r="A9" s="12"/>
      <c r="B9" s="13"/>
      <c r="C9" s="13"/>
      <c r="D9" s="14"/>
      <c r="E9" s="13"/>
      <c r="F9" s="14"/>
      <c r="G9" s="13"/>
      <c r="H9" s="14"/>
      <c r="I9" s="13"/>
      <c r="J9" s="14"/>
      <c r="K9" s="13"/>
      <c r="L9" s="14"/>
    </row>
    <row r="10" spans="1:12" x14ac:dyDescent="0.2">
      <c r="A10" s="12"/>
      <c r="B10" s="13"/>
      <c r="C10" s="13"/>
      <c r="D10" s="14"/>
      <c r="E10" s="13"/>
      <c r="F10" s="14"/>
      <c r="G10" s="13"/>
      <c r="H10" s="14"/>
      <c r="I10" s="13"/>
      <c r="J10" s="14"/>
      <c r="K10" s="13"/>
      <c r="L10" s="14"/>
    </row>
    <row r="11" spans="1:12" ht="13.5" thickBot="1" x14ac:dyDescent="0.25">
      <c r="A11" s="12"/>
      <c r="B11" s="8" t="s">
        <v>11</v>
      </c>
      <c r="C11" s="25" t="s">
        <v>12</v>
      </c>
      <c r="D11" s="26">
        <f>D15+D21+D26+D31+D51</f>
        <v>657530.91</v>
      </c>
      <c r="E11" s="25" t="s">
        <v>12</v>
      </c>
      <c r="F11" s="26">
        <f>F15+F21+F26+F31+F51</f>
        <v>657530.91</v>
      </c>
      <c r="G11" s="25" t="s">
        <v>12</v>
      </c>
      <c r="H11" s="26">
        <f>H15+H21+H26+H31+H51</f>
        <v>179478.5</v>
      </c>
      <c r="I11" s="25" t="s">
        <v>12</v>
      </c>
      <c r="J11" s="26">
        <f>J92+J93</f>
        <v>0</v>
      </c>
      <c r="K11" s="25" t="s">
        <v>12</v>
      </c>
      <c r="L11" s="26">
        <f>L15+L21+L26+L31+L51</f>
        <v>478052.41000000003</v>
      </c>
    </row>
    <row r="12" spans="1:12" ht="13.5" thickTop="1" x14ac:dyDescent="0.2">
      <c r="A12" s="12"/>
      <c r="B12" s="13"/>
      <c r="C12" s="13"/>
      <c r="D12" s="14"/>
      <c r="E12" s="13"/>
      <c r="F12" s="14"/>
      <c r="G12" s="13"/>
      <c r="H12" s="14"/>
      <c r="I12" s="13"/>
      <c r="J12" s="14"/>
      <c r="K12" s="13"/>
      <c r="L12" s="14"/>
    </row>
    <row r="13" spans="1:12" x14ac:dyDescent="0.2">
      <c r="A13" s="4"/>
      <c r="B13" s="13" t="s">
        <v>14</v>
      </c>
      <c r="C13" s="12"/>
      <c r="D13" s="27">
        <f>D17+D23+D28+D33+D53</f>
        <v>68102</v>
      </c>
      <c r="E13" s="12"/>
      <c r="F13" s="27">
        <f>F17+F23+F28+F33+F53</f>
        <v>68102</v>
      </c>
      <c r="G13" s="12"/>
      <c r="H13" s="27">
        <f>H17+H23+H28+H33+H53</f>
        <v>67167</v>
      </c>
      <c r="I13" s="12"/>
      <c r="J13" s="15"/>
      <c r="K13" s="12"/>
      <c r="L13" s="27">
        <f>L17+L23+L28+L33+L53</f>
        <v>935</v>
      </c>
    </row>
    <row r="14" spans="1:12" x14ac:dyDescent="0.2">
      <c r="A14" s="12"/>
      <c r="B14" s="13" t="s">
        <v>15</v>
      </c>
      <c r="C14" s="13"/>
      <c r="D14" s="27">
        <f>D18+D24+D29+D34+D54</f>
        <v>589428.91</v>
      </c>
      <c r="E14" s="13"/>
      <c r="F14" s="27">
        <f>F18+F24+F29+F34+F54</f>
        <v>589428.91</v>
      </c>
      <c r="G14" s="13"/>
      <c r="H14" s="27">
        <f>H18+H24+H29+H34+H54</f>
        <v>112311.5</v>
      </c>
      <c r="I14" s="13"/>
      <c r="J14" s="14"/>
      <c r="K14" s="13"/>
      <c r="L14" s="27">
        <f>L18+L24+L29+L34+L54</f>
        <v>477117.41000000003</v>
      </c>
    </row>
    <row r="15" spans="1:12" x14ac:dyDescent="0.2">
      <c r="A15" s="12">
        <v>1000</v>
      </c>
      <c r="B15" s="13" t="s">
        <v>28</v>
      </c>
      <c r="C15" s="28" t="s">
        <v>12</v>
      </c>
      <c r="D15" s="29">
        <f>D17+D18</f>
        <v>0</v>
      </c>
      <c r="E15" s="28" t="s">
        <v>12</v>
      </c>
      <c r="F15" s="29">
        <f>F17+F18</f>
        <v>0</v>
      </c>
      <c r="G15" s="28" t="s">
        <v>12</v>
      </c>
      <c r="H15" s="29">
        <f>H17+H18</f>
        <v>0</v>
      </c>
      <c r="I15" s="28" t="s">
        <v>12</v>
      </c>
      <c r="J15" s="29">
        <f>J17+J18</f>
        <v>0</v>
      </c>
      <c r="K15" s="28" t="s">
        <v>12</v>
      </c>
      <c r="L15" s="29">
        <f>L17+L18</f>
        <v>0</v>
      </c>
    </row>
    <row r="16" spans="1:12" x14ac:dyDescent="0.2">
      <c r="A16" s="12"/>
      <c r="B16" s="13"/>
      <c r="C16" s="13"/>
      <c r="D16" s="14"/>
      <c r="E16" s="13"/>
      <c r="F16" s="14"/>
      <c r="G16" s="13"/>
      <c r="H16" s="14"/>
      <c r="I16" s="13"/>
      <c r="J16" s="14"/>
      <c r="K16" s="13"/>
      <c r="L16" s="14"/>
    </row>
    <row r="17" spans="1:12" x14ac:dyDescent="0.2">
      <c r="A17" s="12"/>
      <c r="B17" s="13" t="s">
        <v>14</v>
      </c>
      <c r="C17" s="13"/>
      <c r="D17" s="14">
        <v>0</v>
      </c>
      <c r="E17" s="13"/>
      <c r="F17" s="14">
        <v>0</v>
      </c>
      <c r="G17" s="13"/>
      <c r="H17" s="14">
        <v>0</v>
      </c>
      <c r="I17" s="13"/>
      <c r="J17" s="14">
        <v>0</v>
      </c>
      <c r="K17" s="13"/>
      <c r="L17" s="14">
        <v>0</v>
      </c>
    </row>
    <row r="18" spans="1:12" x14ac:dyDescent="0.2">
      <c r="A18" s="12"/>
      <c r="B18" s="13" t="s">
        <v>15</v>
      </c>
      <c r="C18" s="13"/>
      <c r="D18" s="14">
        <v>0</v>
      </c>
      <c r="E18" s="13"/>
      <c r="F18" s="14">
        <v>0</v>
      </c>
      <c r="G18" s="13"/>
      <c r="H18" s="14">
        <v>0</v>
      </c>
      <c r="I18" s="13"/>
      <c r="J18" s="14">
        <v>0</v>
      </c>
      <c r="K18" s="13"/>
      <c r="L18" s="14">
        <v>0</v>
      </c>
    </row>
    <row r="19" spans="1:12" x14ac:dyDescent="0.2">
      <c r="A19" s="12"/>
      <c r="B19" s="13"/>
      <c r="C19" s="13"/>
      <c r="D19" s="14"/>
      <c r="E19" s="13"/>
      <c r="F19" s="14"/>
      <c r="G19" s="13"/>
      <c r="H19" s="14"/>
      <c r="I19" s="13"/>
      <c r="J19" s="14"/>
      <c r="K19" s="13"/>
      <c r="L19" s="14"/>
    </row>
    <row r="20" spans="1:12" x14ac:dyDescent="0.2">
      <c r="A20" s="12">
        <v>3000</v>
      </c>
      <c r="B20" s="13" t="s">
        <v>29</v>
      </c>
      <c r="C20" s="13"/>
      <c r="D20" s="14"/>
      <c r="E20" s="13"/>
      <c r="F20" s="14"/>
      <c r="G20" s="13"/>
      <c r="H20" s="14"/>
      <c r="I20" s="13"/>
      <c r="J20" s="14"/>
      <c r="K20" s="13"/>
      <c r="L20" s="14"/>
    </row>
    <row r="21" spans="1:12" x14ac:dyDescent="0.2">
      <c r="A21" s="12"/>
      <c r="B21" s="13" t="s">
        <v>30</v>
      </c>
      <c r="C21" s="28" t="s">
        <v>12</v>
      </c>
      <c r="D21" s="29">
        <f>D23+D24</f>
        <v>0</v>
      </c>
      <c r="E21" s="28" t="s">
        <v>12</v>
      </c>
      <c r="F21" s="29">
        <f>F23+F24</f>
        <v>0</v>
      </c>
      <c r="G21" s="28" t="s">
        <v>12</v>
      </c>
      <c r="H21" s="29">
        <f>H23+H24</f>
        <v>0</v>
      </c>
      <c r="I21" s="28" t="s">
        <v>12</v>
      </c>
      <c r="J21" s="29">
        <f>J23+J24</f>
        <v>0</v>
      </c>
      <c r="K21" s="28" t="s">
        <v>12</v>
      </c>
      <c r="L21" s="29">
        <f>L23+L24</f>
        <v>0</v>
      </c>
    </row>
    <row r="22" spans="1:12" x14ac:dyDescent="0.2">
      <c r="A22" s="12"/>
      <c r="B22" s="13"/>
      <c r="C22" s="13"/>
      <c r="D22" s="14"/>
      <c r="E22" s="13"/>
      <c r="F22" s="14"/>
      <c r="G22" s="13"/>
      <c r="H22" s="14"/>
      <c r="I22" s="13"/>
      <c r="J22" s="14"/>
      <c r="K22" s="13"/>
      <c r="L22" s="14"/>
    </row>
    <row r="23" spans="1:12" x14ac:dyDescent="0.2">
      <c r="A23" s="12"/>
      <c r="B23" s="13" t="s">
        <v>14</v>
      </c>
      <c r="C23" s="13"/>
      <c r="D23" s="14">
        <v>0</v>
      </c>
      <c r="E23" s="13"/>
      <c r="F23" s="14">
        <v>0</v>
      </c>
      <c r="G23" s="13"/>
      <c r="H23" s="14">
        <v>0</v>
      </c>
      <c r="I23" s="13"/>
      <c r="J23" s="14">
        <v>0</v>
      </c>
      <c r="K23" s="13"/>
      <c r="L23" s="14">
        <v>0</v>
      </c>
    </row>
    <row r="24" spans="1:12" x14ac:dyDescent="0.2">
      <c r="A24" s="12"/>
      <c r="B24" s="13" t="s">
        <v>15</v>
      </c>
      <c r="C24" s="13"/>
      <c r="D24" s="14">
        <v>0</v>
      </c>
      <c r="E24" s="13"/>
      <c r="F24" s="14">
        <v>0</v>
      </c>
      <c r="G24" s="13"/>
      <c r="H24" s="14">
        <v>0</v>
      </c>
      <c r="I24" s="13"/>
      <c r="J24" s="14">
        <v>0</v>
      </c>
      <c r="K24" s="13"/>
      <c r="L24" s="14">
        <v>0</v>
      </c>
    </row>
    <row r="25" spans="1:12" x14ac:dyDescent="0.2">
      <c r="A25" s="12"/>
      <c r="B25" s="13"/>
      <c r="C25" s="13"/>
      <c r="D25" s="14"/>
      <c r="E25" s="13"/>
      <c r="F25" s="14"/>
      <c r="G25" s="13"/>
      <c r="H25" s="14"/>
      <c r="I25" s="13"/>
      <c r="J25" s="14"/>
      <c r="K25" s="13"/>
      <c r="L25" s="14"/>
    </row>
    <row r="26" spans="1:12" x14ac:dyDescent="0.2">
      <c r="A26" s="12">
        <v>4000</v>
      </c>
      <c r="B26" s="13" t="s">
        <v>31</v>
      </c>
      <c r="C26" s="28" t="s">
        <v>12</v>
      </c>
      <c r="D26" s="29">
        <f>D28+D29</f>
        <v>0</v>
      </c>
      <c r="E26" s="28" t="s">
        <v>12</v>
      </c>
      <c r="F26" s="29">
        <f>F28+F29</f>
        <v>0</v>
      </c>
      <c r="G26" s="28" t="s">
        <v>12</v>
      </c>
      <c r="H26" s="29">
        <f>H28+H29</f>
        <v>0</v>
      </c>
      <c r="I26" s="28" t="s">
        <v>12</v>
      </c>
      <c r="J26" s="29">
        <f>J28+J29</f>
        <v>0</v>
      </c>
      <c r="K26" s="28" t="s">
        <v>12</v>
      </c>
      <c r="L26" s="29">
        <f>L28+L29</f>
        <v>0</v>
      </c>
    </row>
    <row r="27" spans="1:12" x14ac:dyDescent="0.2">
      <c r="A27" s="12"/>
      <c r="B27" s="13"/>
      <c r="C27" s="13"/>
      <c r="D27" s="14"/>
      <c r="E27" s="13"/>
      <c r="F27" s="14"/>
      <c r="G27" s="13"/>
      <c r="H27" s="14"/>
      <c r="I27" s="13"/>
      <c r="J27" s="14"/>
      <c r="K27" s="13"/>
      <c r="L27" s="14"/>
    </row>
    <row r="28" spans="1:12" x14ac:dyDescent="0.2">
      <c r="A28" s="12"/>
      <c r="B28" s="13" t="s">
        <v>14</v>
      </c>
      <c r="C28" s="13"/>
      <c r="D28" s="14">
        <v>0</v>
      </c>
      <c r="E28" s="13"/>
      <c r="F28" s="14">
        <v>0</v>
      </c>
      <c r="G28" s="13"/>
      <c r="H28" s="14">
        <v>0</v>
      </c>
      <c r="I28" s="13"/>
      <c r="J28" s="14">
        <v>0</v>
      </c>
      <c r="K28" s="13"/>
      <c r="L28" s="14">
        <v>0</v>
      </c>
    </row>
    <row r="29" spans="1:12" x14ac:dyDescent="0.2">
      <c r="A29" s="12"/>
      <c r="B29" s="13" t="s">
        <v>15</v>
      </c>
      <c r="C29" s="13"/>
      <c r="D29" s="14">
        <v>0</v>
      </c>
      <c r="E29" s="13"/>
      <c r="F29" s="14">
        <v>0</v>
      </c>
      <c r="G29" s="13"/>
      <c r="H29" s="14">
        <v>0</v>
      </c>
      <c r="I29" s="13"/>
      <c r="J29" s="14">
        <v>0</v>
      </c>
      <c r="K29" s="13"/>
      <c r="L29" s="14">
        <v>0</v>
      </c>
    </row>
    <row r="30" spans="1:12" x14ac:dyDescent="0.2">
      <c r="A30" s="12"/>
      <c r="B30" s="13"/>
      <c r="C30" s="13"/>
      <c r="D30" s="14"/>
      <c r="E30" s="13"/>
      <c r="F30" s="14"/>
      <c r="G30" s="13"/>
      <c r="H30" s="14"/>
      <c r="I30" s="13"/>
      <c r="J30" s="14"/>
      <c r="K30" s="13"/>
      <c r="L30" s="14"/>
    </row>
    <row r="31" spans="1:12" x14ac:dyDescent="0.2">
      <c r="A31" s="12">
        <v>5000</v>
      </c>
      <c r="B31" s="13" t="s">
        <v>21</v>
      </c>
      <c r="C31" s="28" t="s">
        <v>12</v>
      </c>
      <c r="D31" s="29">
        <f>D33+D34</f>
        <v>0</v>
      </c>
      <c r="E31" s="28" t="s">
        <v>12</v>
      </c>
      <c r="F31" s="29">
        <f>F33+F34</f>
        <v>0</v>
      </c>
      <c r="G31" s="28" t="s">
        <v>12</v>
      </c>
      <c r="H31" s="29">
        <f>H33+H34</f>
        <v>0</v>
      </c>
      <c r="I31" s="28" t="s">
        <v>12</v>
      </c>
      <c r="J31" s="29">
        <f>J33+J34</f>
        <v>0</v>
      </c>
      <c r="K31" s="28" t="s">
        <v>12</v>
      </c>
      <c r="L31" s="29">
        <f>L33+L34</f>
        <v>0</v>
      </c>
    </row>
    <row r="32" spans="1:12" x14ac:dyDescent="0.2">
      <c r="A32" s="12"/>
      <c r="B32" s="13"/>
      <c r="C32" s="13"/>
      <c r="D32" s="14"/>
      <c r="E32" s="13"/>
      <c r="F32" s="14"/>
      <c r="G32" s="13"/>
      <c r="H32" s="14"/>
      <c r="I32" s="13"/>
      <c r="J32" s="14"/>
      <c r="K32" s="13"/>
      <c r="L32" s="14"/>
    </row>
    <row r="33" spans="1:12" x14ac:dyDescent="0.2">
      <c r="A33" s="12"/>
      <c r="B33" s="13" t="s">
        <v>14</v>
      </c>
      <c r="C33" s="13"/>
      <c r="D33" s="14">
        <v>0</v>
      </c>
      <c r="E33" s="13"/>
      <c r="F33" s="14">
        <v>0</v>
      </c>
      <c r="G33" s="13"/>
      <c r="H33" s="14">
        <v>0</v>
      </c>
      <c r="I33" s="13"/>
      <c r="J33" s="14">
        <v>0</v>
      </c>
      <c r="K33" s="13"/>
      <c r="L33" s="14">
        <v>0</v>
      </c>
    </row>
    <row r="34" spans="1:12" x14ac:dyDescent="0.2">
      <c r="A34" s="12"/>
      <c r="B34" s="13" t="s">
        <v>15</v>
      </c>
      <c r="C34" s="13"/>
      <c r="D34" s="14">
        <v>0</v>
      </c>
      <c r="E34" s="13"/>
      <c r="F34" s="14">
        <v>0</v>
      </c>
      <c r="G34" s="13"/>
      <c r="H34" s="14">
        <v>0</v>
      </c>
      <c r="I34" s="13"/>
      <c r="J34" s="14">
        <v>0</v>
      </c>
      <c r="K34" s="13"/>
      <c r="L34" s="14">
        <v>0</v>
      </c>
    </row>
    <row r="35" spans="1:12" x14ac:dyDescent="0.2">
      <c r="A35" s="12"/>
      <c r="B35" s="13"/>
      <c r="C35" s="13"/>
      <c r="D35" s="14"/>
      <c r="E35" s="13"/>
      <c r="F35" s="14"/>
      <c r="G35" s="13"/>
      <c r="H35" s="14"/>
      <c r="I35" s="13"/>
      <c r="J35" s="14"/>
      <c r="K35" s="13"/>
      <c r="L35" s="14"/>
    </row>
    <row r="36" spans="1:12" x14ac:dyDescent="0.2">
      <c r="A36" s="12">
        <v>6000</v>
      </c>
      <c r="B36" s="13" t="s">
        <v>22</v>
      </c>
      <c r="C36" s="12" t="s">
        <v>12</v>
      </c>
      <c r="D36" s="15">
        <f>D42+D48</f>
        <v>0</v>
      </c>
      <c r="E36" s="12" t="s">
        <v>12</v>
      </c>
      <c r="F36" s="15">
        <f>F42+F48</f>
        <v>0</v>
      </c>
      <c r="G36" s="12" t="s">
        <v>12</v>
      </c>
      <c r="H36" s="15">
        <f>H42+H48</f>
        <v>0</v>
      </c>
      <c r="I36" s="12" t="s">
        <v>12</v>
      </c>
      <c r="J36" s="15">
        <f>J42+J48</f>
        <v>0</v>
      </c>
      <c r="K36" s="12" t="s">
        <v>12</v>
      </c>
      <c r="L36" s="15">
        <f>L42+L48</f>
        <v>0</v>
      </c>
    </row>
    <row r="37" spans="1:12" x14ac:dyDescent="0.2">
      <c r="A37" s="12"/>
      <c r="B37" s="13"/>
      <c r="C37" s="13"/>
      <c r="D37" s="14"/>
      <c r="E37" s="13"/>
      <c r="F37" s="14"/>
      <c r="G37" s="13"/>
      <c r="H37" s="14"/>
      <c r="I37" s="13"/>
      <c r="J37" s="14"/>
      <c r="K37" s="13"/>
      <c r="L37" s="14"/>
    </row>
    <row r="38" spans="1:12" x14ac:dyDescent="0.2">
      <c r="A38" s="12"/>
      <c r="B38" s="13" t="s">
        <v>14</v>
      </c>
      <c r="C38" s="13"/>
      <c r="D38" s="14">
        <v>0</v>
      </c>
      <c r="E38" s="13"/>
      <c r="F38" s="14">
        <v>0</v>
      </c>
      <c r="G38" s="13"/>
      <c r="H38" s="14">
        <v>0</v>
      </c>
      <c r="I38" s="13"/>
      <c r="J38" s="14">
        <v>0</v>
      </c>
      <c r="K38" s="13"/>
      <c r="L38" s="14">
        <v>0</v>
      </c>
    </row>
    <row r="39" spans="1:12" x14ac:dyDescent="0.2">
      <c r="A39" s="12"/>
      <c r="B39" s="13" t="s">
        <v>15</v>
      </c>
      <c r="C39" s="13"/>
      <c r="D39" s="14">
        <v>0</v>
      </c>
      <c r="E39" s="13"/>
      <c r="F39" s="14">
        <v>0</v>
      </c>
      <c r="G39" s="13"/>
      <c r="H39" s="14">
        <v>0</v>
      </c>
      <c r="I39" s="13"/>
      <c r="J39" s="14">
        <v>0</v>
      </c>
      <c r="K39" s="13"/>
      <c r="L39" s="14">
        <v>0</v>
      </c>
    </row>
    <row r="40" spans="1:12" x14ac:dyDescent="0.2">
      <c r="A40" s="12"/>
      <c r="B40" s="13"/>
      <c r="C40" s="13"/>
      <c r="D40" s="14"/>
      <c r="E40" s="13"/>
      <c r="F40" s="14"/>
      <c r="G40" s="13"/>
      <c r="H40" s="14"/>
      <c r="I40" s="13"/>
      <c r="J40" s="14"/>
      <c r="K40" s="13"/>
      <c r="L40" s="14"/>
    </row>
    <row r="41" spans="1:12" x14ac:dyDescent="0.2">
      <c r="A41" s="12">
        <v>7000</v>
      </c>
      <c r="B41" s="13" t="s">
        <v>35</v>
      </c>
      <c r="C41" s="12" t="s">
        <v>12</v>
      </c>
      <c r="D41" s="15">
        <f>D43+D44</f>
        <v>0</v>
      </c>
      <c r="E41" s="12" t="s">
        <v>12</v>
      </c>
      <c r="F41" s="15">
        <f>F43+F44</f>
        <v>0</v>
      </c>
      <c r="G41" s="12" t="s">
        <v>12</v>
      </c>
      <c r="H41" s="15">
        <f>H43+H44</f>
        <v>0</v>
      </c>
      <c r="I41" s="12" t="s">
        <v>12</v>
      </c>
      <c r="J41" s="15">
        <f>J43+J44</f>
        <v>0</v>
      </c>
      <c r="K41" s="12" t="s">
        <v>12</v>
      </c>
      <c r="L41" s="15">
        <f>L43+L44</f>
        <v>0</v>
      </c>
    </row>
    <row r="42" spans="1:12" x14ac:dyDescent="0.2">
      <c r="A42" s="12"/>
      <c r="B42" s="13"/>
      <c r="C42" s="13"/>
      <c r="D42" s="14"/>
      <c r="E42" s="13"/>
      <c r="F42" s="14"/>
      <c r="G42" s="13"/>
      <c r="H42" s="14"/>
      <c r="I42" s="13"/>
      <c r="J42" s="14"/>
      <c r="K42" s="13"/>
      <c r="L42" s="14"/>
    </row>
    <row r="43" spans="1:12" x14ac:dyDescent="0.2">
      <c r="A43" s="12"/>
      <c r="B43" s="13" t="s">
        <v>14</v>
      </c>
      <c r="C43" s="13"/>
      <c r="D43" s="14">
        <v>0</v>
      </c>
      <c r="E43" s="13"/>
      <c r="F43" s="14">
        <v>0</v>
      </c>
      <c r="G43" s="13"/>
      <c r="H43" s="14">
        <v>0</v>
      </c>
      <c r="I43" s="13"/>
      <c r="J43" s="14">
        <v>0</v>
      </c>
      <c r="K43" s="13"/>
      <c r="L43" s="14">
        <v>0</v>
      </c>
    </row>
    <row r="44" spans="1:12" x14ac:dyDescent="0.2">
      <c r="A44" s="12"/>
      <c r="B44" s="13" t="s">
        <v>15</v>
      </c>
      <c r="C44" s="13"/>
      <c r="D44" s="14">
        <v>0</v>
      </c>
      <c r="E44" s="13"/>
      <c r="F44" s="14">
        <v>0</v>
      </c>
      <c r="G44" s="13"/>
      <c r="H44" s="14">
        <v>0</v>
      </c>
      <c r="I44" s="13"/>
      <c r="J44" s="14">
        <v>0</v>
      </c>
      <c r="K44" s="13"/>
      <c r="L44" s="14">
        <v>0</v>
      </c>
    </row>
    <row r="45" spans="1:12" x14ac:dyDescent="0.2">
      <c r="A45" s="12"/>
      <c r="B45" s="13"/>
      <c r="C45" s="13"/>
      <c r="D45" s="14"/>
      <c r="E45" s="13"/>
      <c r="F45" s="14"/>
      <c r="G45" s="13"/>
      <c r="H45" s="14"/>
      <c r="I45" s="13"/>
      <c r="J45" s="14"/>
      <c r="K45" s="13"/>
      <c r="L45" s="14"/>
    </row>
    <row r="46" spans="1:12" x14ac:dyDescent="0.2">
      <c r="A46" s="12">
        <v>8000</v>
      </c>
      <c r="B46" s="13" t="s">
        <v>36</v>
      </c>
      <c r="C46" s="12" t="s">
        <v>12</v>
      </c>
      <c r="D46" s="15">
        <f>D48+D49</f>
        <v>0</v>
      </c>
      <c r="E46" s="12" t="s">
        <v>12</v>
      </c>
      <c r="F46" s="15">
        <f>F48+F49</f>
        <v>0</v>
      </c>
      <c r="G46" s="12" t="s">
        <v>12</v>
      </c>
      <c r="H46" s="15">
        <f>H48+H49</f>
        <v>0</v>
      </c>
      <c r="I46" s="12" t="s">
        <v>12</v>
      </c>
      <c r="J46" s="15">
        <f>J48+J49</f>
        <v>0</v>
      </c>
      <c r="K46" s="12" t="s">
        <v>12</v>
      </c>
      <c r="L46" s="15">
        <f>L48+L49</f>
        <v>0</v>
      </c>
    </row>
    <row r="47" spans="1:12" x14ac:dyDescent="0.2">
      <c r="A47" s="12"/>
      <c r="B47" s="13"/>
      <c r="C47" s="13"/>
      <c r="D47" s="14"/>
      <c r="E47" s="13"/>
      <c r="F47" s="14"/>
      <c r="G47" s="13"/>
      <c r="H47" s="14"/>
      <c r="I47" s="13"/>
      <c r="J47" s="14"/>
      <c r="K47" s="13"/>
      <c r="L47" s="14"/>
    </row>
    <row r="48" spans="1:12" x14ac:dyDescent="0.2">
      <c r="A48" s="12"/>
      <c r="B48" s="13" t="s">
        <v>14</v>
      </c>
      <c r="C48" s="13"/>
      <c r="D48" s="14">
        <v>0</v>
      </c>
      <c r="E48" s="13"/>
      <c r="F48" s="14">
        <v>0</v>
      </c>
      <c r="G48" s="13"/>
      <c r="H48" s="14">
        <v>0</v>
      </c>
      <c r="I48" s="13"/>
      <c r="J48" s="14">
        <v>0</v>
      </c>
      <c r="K48" s="13"/>
      <c r="L48" s="14">
        <v>0</v>
      </c>
    </row>
    <row r="49" spans="1:12" x14ac:dyDescent="0.2">
      <c r="A49" s="12"/>
      <c r="B49" s="13" t="s">
        <v>15</v>
      </c>
      <c r="C49" s="13"/>
      <c r="D49" s="14">
        <v>0</v>
      </c>
      <c r="E49" s="13"/>
      <c r="F49" s="14">
        <v>0</v>
      </c>
      <c r="G49" s="13"/>
      <c r="H49" s="14">
        <v>0</v>
      </c>
      <c r="I49" s="13"/>
      <c r="J49" s="14">
        <v>0</v>
      </c>
      <c r="K49" s="13"/>
      <c r="L49" s="14">
        <f>F49-H49</f>
        <v>0</v>
      </c>
    </row>
    <row r="50" spans="1:12" x14ac:dyDescent="0.2">
      <c r="A50" s="12"/>
      <c r="B50" s="13"/>
      <c r="C50" s="13"/>
      <c r="D50" s="14"/>
      <c r="E50" s="13"/>
      <c r="F50" s="14"/>
      <c r="G50" s="13"/>
      <c r="H50" s="14"/>
      <c r="I50" s="13"/>
      <c r="J50" s="14"/>
      <c r="K50" s="13"/>
      <c r="L50" s="14"/>
    </row>
    <row r="51" spans="1:12" x14ac:dyDescent="0.2">
      <c r="A51" s="12">
        <v>9000</v>
      </c>
      <c r="B51" s="30" t="s">
        <v>32</v>
      </c>
      <c r="C51" s="28" t="s">
        <v>12</v>
      </c>
      <c r="D51" s="29">
        <f>SUM(D53:D54)</f>
        <v>657530.91</v>
      </c>
      <c r="E51" s="28" t="s">
        <v>12</v>
      </c>
      <c r="F51" s="29">
        <f>SUM(F53:F54)</f>
        <v>657530.91</v>
      </c>
      <c r="G51" s="28" t="s">
        <v>12</v>
      </c>
      <c r="H51" s="29">
        <f>SUM(H53:H54)</f>
        <v>179478.5</v>
      </c>
      <c r="I51" s="28" t="s">
        <v>12</v>
      </c>
      <c r="J51" s="29">
        <v>0</v>
      </c>
      <c r="K51" s="28" t="s">
        <v>12</v>
      </c>
      <c r="L51" s="29">
        <f>SUM(L53:L54)</f>
        <v>478052.41000000003</v>
      </c>
    </row>
    <row r="52" spans="1:12" x14ac:dyDescent="0.2">
      <c r="A52" s="12"/>
      <c r="B52" s="30" t="s">
        <v>33</v>
      </c>
      <c r="C52" s="13"/>
      <c r="D52" s="14"/>
      <c r="E52" s="13"/>
      <c r="F52" s="14"/>
      <c r="G52" s="13"/>
      <c r="H52" s="14"/>
      <c r="I52" s="13"/>
      <c r="J52" s="14"/>
      <c r="K52" s="13"/>
      <c r="L52" s="14"/>
    </row>
    <row r="53" spans="1:12" x14ac:dyDescent="0.2">
      <c r="A53" s="12"/>
      <c r="B53" s="13" t="s">
        <v>14</v>
      </c>
      <c r="C53" s="12"/>
      <c r="D53" s="14">
        <v>68102</v>
      </c>
      <c r="E53" s="13"/>
      <c r="F53" s="14">
        <v>68102</v>
      </c>
      <c r="G53" s="13"/>
      <c r="H53" s="14">
        <v>67167</v>
      </c>
      <c r="I53" s="13"/>
      <c r="J53" s="14">
        <v>0</v>
      </c>
      <c r="K53" s="13"/>
      <c r="L53" s="14">
        <f>F53-H53</f>
        <v>935</v>
      </c>
    </row>
    <row r="54" spans="1:12" x14ac:dyDescent="0.2">
      <c r="A54" s="12"/>
      <c r="B54" s="13" t="s">
        <v>15</v>
      </c>
      <c r="C54" s="12"/>
      <c r="D54" s="14">
        <v>589428.91</v>
      </c>
      <c r="E54" s="13"/>
      <c r="F54" s="14">
        <v>589428.91</v>
      </c>
      <c r="G54" s="13"/>
      <c r="H54" s="14">
        <v>112311.5</v>
      </c>
      <c r="I54" s="13"/>
      <c r="J54" s="14">
        <v>0</v>
      </c>
      <c r="K54" s="13"/>
      <c r="L54" s="14">
        <f>F54-H54</f>
        <v>477117.41000000003</v>
      </c>
    </row>
  </sheetData>
  <sheetProtection algorithmName="SHA-512" hashValue="x0zbv69bwKk/PIQs/++UZ811eq+qfAREVZKhWNCJT3n8GzFobIqRnjsE2MB2QugeY+MMNkAQoI1se3gdHtjMcQ==" saltValue="R7aYggAoX7dOffuPhH23JQ==" spinCount="100000" sheet="1" objects="1" scenarios="1" selectLockedCells="1" selectUnlockedCells="1"/>
  <mergeCells count="11">
    <mergeCell ref="K8:L8"/>
    <mergeCell ref="A2:L2"/>
    <mergeCell ref="A3:L3"/>
    <mergeCell ref="A4:L4"/>
    <mergeCell ref="A5:L5"/>
    <mergeCell ref="A7:A8"/>
    <mergeCell ref="C7:D8"/>
    <mergeCell ref="E7:F8"/>
    <mergeCell ref="G7:H8"/>
    <mergeCell ref="I7:L7"/>
    <mergeCell ref="I8:J8"/>
  </mergeCells>
  <printOptions horizontalCentered="1"/>
  <pageMargins left="0.7" right="0.7" top="0.75" bottom="0.75" header="0.3" footer="0.3"/>
  <pageSetup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Annex A.1</vt:lpstr>
      <vt:lpstr>Annex A.2</vt:lpstr>
      <vt:lpstr>'Annex A.1'!Print_Area</vt:lpstr>
      <vt:lpstr>'Annex A.2'!Print_Area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Annexes</dc:title>
  <dc:creator>COA - Municipality of Mapandan, Pangasinan</dc:creator>
  <cp:lastModifiedBy>ito.rtleyno</cp:lastModifiedBy>
  <cp:lastPrinted>2015-07-06T01:07:02Z</cp:lastPrinted>
  <dcterms:created xsi:type="dcterms:W3CDTF">2012-03-14T05:17:16Z</dcterms:created>
  <dcterms:modified xsi:type="dcterms:W3CDTF">2015-07-06T01:07:34Z</dcterms:modified>
</cp:coreProperties>
</file>